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170" windowHeight="6135" tabRatio="303" activeTab="0"/>
  </bookViews>
  <sheets>
    <sheet name="ORCA" sheetId="1" r:id="rId1"/>
    <sheet name="Plan1" sheetId="2" r:id="rId2"/>
    <sheet name="Plan2" sheetId="3" r:id="rId3"/>
  </sheets>
  <definedNames>
    <definedName name="_xlnm.Print_Area" localSheetId="0">'ORCA'!$A$1:$H$19</definedName>
    <definedName name="_xlnm.Print_Titles" localSheetId="0">'ORCA'!$1:$9</definedName>
  </definedNames>
  <calcPr fullCalcOnLoad="1"/>
</workbook>
</file>

<file path=xl/sharedStrings.xml><?xml version="1.0" encoding="utf-8"?>
<sst xmlns="http://schemas.openxmlformats.org/spreadsheetml/2006/main" count="48" uniqueCount="39">
  <si>
    <t>ITEM</t>
  </si>
  <si>
    <t>m²</t>
  </si>
  <si>
    <t>DISCRIMINAÇÃO DOS SERVIÇOS</t>
  </si>
  <si>
    <t>UNID</t>
  </si>
  <si>
    <t>QUANT</t>
  </si>
  <si>
    <t xml:space="preserve">PROJETO : </t>
  </si>
  <si>
    <t>LOCAL: :</t>
  </si>
  <si>
    <t>PREFEITURA MUNICIPAL DE TIMBÓ</t>
  </si>
  <si>
    <t>R$</t>
  </si>
  <si>
    <t>SECRETARIA DE PLANEJAMENTO, TRÂNSITO E MEIO AMBIENTE</t>
  </si>
  <si>
    <t>SERVIÇOS INICIAIS</t>
  </si>
  <si>
    <t>1.1</t>
  </si>
  <si>
    <t>2.1</t>
  </si>
  <si>
    <t>TOTAL DA ETAPA</t>
  </si>
  <si>
    <t>vb</t>
  </si>
  <si>
    <t>CUSTO UNIT.</t>
  </si>
  <si>
    <t>PREÇO UNIT. c/BDI</t>
  </si>
  <si>
    <t>PREÇO TOTAL (CUSTO+BDI)</t>
  </si>
  <si>
    <t>TOTAL GERAL</t>
  </si>
  <si>
    <t>DESPESAS INICIAIS</t>
  </si>
  <si>
    <t>PLACA DE OBRA</t>
  </si>
  <si>
    <t>2.2</t>
  </si>
  <si>
    <t>2.3</t>
  </si>
  <si>
    <t>C35.25.10.10.005</t>
  </si>
  <si>
    <t>ORÇAMENTO ESTIMATIVO</t>
  </si>
  <si>
    <t>UND</t>
  </si>
  <si>
    <t>74209/001</t>
  </si>
  <si>
    <t>1.2</t>
  </si>
  <si>
    <t>RETIRADA DAS LUMINÁRIAS E REFLETORES EXISTENTES</t>
  </si>
  <si>
    <t>LUMINÁRIA INDUSTRIAL EM LED REDONDO HIGH-BAY COM 200 WATTS, PARA GALPÃO OU GINÁSIO</t>
  </si>
  <si>
    <t>REFLETOR LED TIPO FLOOD-LIGHT COM 300 WATTS</t>
  </si>
  <si>
    <t>PM</t>
  </si>
  <si>
    <t>CÓDIGO SINAPI MAIO/2019               NÃO DESONERADO</t>
  </si>
  <si>
    <t>COMP.</t>
  </si>
  <si>
    <t>BDI:</t>
  </si>
  <si>
    <t>ÁREA TOTAL:  2.798,09m²</t>
  </si>
  <si>
    <t>Rua Tupiniquim, Bairro Araponguinhas e Rua Saudades, Bairro Vila Germer</t>
  </si>
  <si>
    <t>REFORMA GINÁSIOS DA ESCOLAS MUNICIPAIS PROF. NESTOR MARGARIDA E MAURICIO GERMER</t>
  </si>
  <si>
    <t>REFORMA GINÁSIOS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</si>
</sst>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&quot;R$&quot;#,##0.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[$-416]dddd\,\ d&quot; de &quot;mmmm&quot; de &quot;yyyy"/>
    <numFmt numFmtId="179" formatCode="_(* #,##0.0_);_(* \(#,##0.0\);_(* &quot;-&quot;??_);_(@_)"/>
    <numFmt numFmtId="180" formatCode="_(* #,##0.000_);_(* \(#,##0.000\);_(* &quot;-&quot;??_);_(@_)"/>
    <numFmt numFmtId="181" formatCode="&quot;R$&quot;\ #,##0.00"/>
    <numFmt numFmtId="182" formatCode="_(* #,##0.0000_);_(* \(#,##0.0000\);_(* &quot;-&quot;??_);_(@_)"/>
    <numFmt numFmtId="183" formatCode="&quot;R$ &quot;#,##0.00"/>
    <numFmt numFmtId="184" formatCode="0.000"/>
    <numFmt numFmtId="185" formatCode="0.0000"/>
    <numFmt numFmtId="186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1" fontId="5" fillId="0" borderId="0" xfId="62" applyFont="1" applyBorder="1" applyAlignment="1">
      <alignment horizontal="left"/>
    </xf>
    <xf numFmtId="0" fontId="7" fillId="0" borderId="1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1" fontId="0" fillId="0" borderId="0" xfId="62" applyFont="1" applyFill="1" applyAlignment="1">
      <alignment/>
    </xf>
    <xf numFmtId="171" fontId="0" fillId="0" borderId="0" xfId="62" applyFont="1" applyFill="1" applyBorder="1" applyAlignment="1">
      <alignment/>
    </xf>
    <xf numFmtId="171" fontId="8" fillId="0" borderId="0" xfId="62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71" fontId="10" fillId="0" borderId="0" xfId="0" applyNumberFormat="1" applyFont="1" applyBorder="1" applyAlignment="1">
      <alignment horizontal="left"/>
    </xf>
    <xf numFmtId="171" fontId="3" fillId="0" borderId="0" xfId="62" applyNumberFormat="1" applyFont="1" applyBorder="1" applyAlignment="1">
      <alignment horizontal="left"/>
    </xf>
    <xf numFmtId="171" fontId="5" fillId="0" borderId="0" xfId="62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71" fontId="5" fillId="0" borderId="0" xfId="62" applyNumberFormat="1" applyFont="1" applyBorder="1" applyAlignment="1">
      <alignment horizontal="left"/>
    </xf>
    <xf numFmtId="171" fontId="8" fillId="0" borderId="0" xfId="62" applyNumberFormat="1" applyFont="1" applyBorder="1" applyAlignment="1">
      <alignment horizontal="left"/>
    </xf>
    <xf numFmtId="0" fontId="8" fillId="0" borderId="0" xfId="0" applyFont="1" applyFill="1" applyBorder="1" applyAlignment="1">
      <alignment horizontal="right" vertical="justify"/>
    </xf>
    <xf numFmtId="171" fontId="5" fillId="0" borderId="0" xfId="0" applyNumberFormat="1" applyFont="1" applyFill="1" applyBorder="1" applyAlignment="1">
      <alignment horizontal="left"/>
    </xf>
    <xf numFmtId="171" fontId="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71" fontId="8" fillId="0" borderId="0" xfId="62" applyFont="1" applyFill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180" fontId="5" fillId="0" borderId="0" xfId="62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justify" vertical="justify"/>
    </xf>
    <xf numFmtId="0" fontId="8" fillId="0" borderId="0" xfId="0" applyFont="1" applyFill="1" applyBorder="1" applyAlignment="1">
      <alignment horizontal="justify" vertical="justify"/>
    </xf>
    <xf numFmtId="0" fontId="8" fillId="0" borderId="0" xfId="0" applyFont="1" applyFill="1" applyBorder="1" applyAlignment="1">
      <alignment horizontal="left" vertical="justify"/>
    </xf>
    <xf numFmtId="0" fontId="5" fillId="0" borderId="0" xfId="0" applyFont="1" applyFill="1" applyBorder="1" applyAlignment="1">
      <alignment horizontal="justify"/>
    </xf>
    <xf numFmtId="0" fontId="8" fillId="0" borderId="0" xfId="0" applyFont="1" applyFill="1" applyBorder="1" applyAlignment="1">
      <alignment horizontal="justify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71" fontId="2" fillId="0" borderId="0" xfId="62" applyFont="1" applyFill="1" applyBorder="1" applyAlignment="1">
      <alignment horizontal="center"/>
    </xf>
    <xf numFmtId="2" fontId="5" fillId="0" borderId="0" xfId="62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70" fontId="0" fillId="0" borderId="0" xfId="62" applyNumberFormat="1" applyFont="1" applyFill="1" applyAlignment="1">
      <alignment horizontal="center"/>
    </xf>
    <xf numFmtId="170" fontId="0" fillId="0" borderId="0" xfId="62" applyNumberFormat="1" applyFont="1" applyAlignment="1">
      <alignment/>
    </xf>
    <xf numFmtId="170" fontId="0" fillId="0" borderId="0" xfId="0" applyNumberFormat="1" applyAlignment="1">
      <alignment horizontal="center"/>
    </xf>
    <xf numFmtId="170" fontId="8" fillId="0" borderId="0" xfId="62" applyNumberFormat="1" applyFont="1" applyFill="1" applyBorder="1" applyAlignment="1">
      <alignment horizontal="center"/>
    </xf>
    <xf numFmtId="170" fontId="8" fillId="0" borderId="0" xfId="62" applyNumberFormat="1" applyFont="1" applyBorder="1" applyAlignment="1">
      <alignment horizontal="left"/>
    </xf>
    <xf numFmtId="170" fontId="8" fillId="0" borderId="0" xfId="62" applyNumberFormat="1" applyFont="1" applyBorder="1" applyAlignment="1">
      <alignment horizontal="right"/>
    </xf>
    <xf numFmtId="170" fontId="7" fillId="0" borderId="11" xfId="62" applyNumberFormat="1" applyFont="1" applyFill="1" applyBorder="1" applyAlignment="1">
      <alignment horizontal="center"/>
    </xf>
    <xf numFmtId="170" fontId="7" fillId="0" borderId="11" xfId="0" applyNumberFormat="1" applyFont="1" applyBorder="1" applyAlignment="1">
      <alignment horizontal="center"/>
    </xf>
    <xf numFmtId="170" fontId="3" fillId="0" borderId="13" xfId="62" applyNumberFormat="1" applyFont="1" applyFill="1" applyBorder="1" applyAlignment="1">
      <alignment horizontal="center"/>
    </xf>
    <xf numFmtId="170" fontId="3" fillId="0" borderId="13" xfId="0" applyNumberFormat="1" applyFont="1" applyBorder="1" applyAlignment="1">
      <alignment horizontal="center"/>
    </xf>
    <xf numFmtId="170" fontId="0" fillId="0" borderId="0" xfId="0" applyNumberFormat="1" applyFont="1" applyFill="1" applyAlignment="1">
      <alignment horizontal="center"/>
    </xf>
    <xf numFmtId="170" fontId="0" fillId="0" borderId="0" xfId="62" applyNumberFormat="1" applyFont="1" applyFill="1" applyBorder="1" applyAlignment="1">
      <alignment horizontal="center"/>
    </xf>
    <xf numFmtId="170" fontId="0" fillId="0" borderId="0" xfId="62" applyNumberFormat="1" applyFont="1" applyBorder="1" applyAlignment="1">
      <alignment/>
    </xf>
    <xf numFmtId="170" fontId="2" fillId="0" borderId="0" xfId="62" applyNumberFormat="1" applyFont="1" applyFill="1" applyBorder="1" applyAlignment="1">
      <alignment/>
    </xf>
    <xf numFmtId="170" fontId="5" fillId="0" borderId="0" xfId="62" applyNumberFormat="1" applyFont="1" applyFill="1" applyBorder="1" applyAlignment="1">
      <alignment/>
    </xf>
    <xf numFmtId="170" fontId="5" fillId="0" borderId="0" xfId="62" applyNumberFormat="1" applyFont="1" applyBorder="1" applyAlignment="1">
      <alignment/>
    </xf>
    <xf numFmtId="170" fontId="5" fillId="0" borderId="0" xfId="0" applyNumberFormat="1" applyFont="1" applyFill="1" applyBorder="1" applyAlignment="1">
      <alignment horizontal="center"/>
    </xf>
    <xf numFmtId="170" fontId="5" fillId="0" borderId="0" xfId="0" applyNumberFormat="1" applyFont="1" applyFill="1" applyBorder="1" applyAlignment="1">
      <alignment/>
    </xf>
    <xf numFmtId="170" fontId="8" fillId="0" borderId="0" xfId="62" applyNumberFormat="1" applyFont="1" applyBorder="1" applyAlignment="1">
      <alignment/>
    </xf>
    <xf numFmtId="170" fontId="5" fillId="0" borderId="0" xfId="0" applyNumberFormat="1" applyFont="1" applyBorder="1" applyAlignment="1">
      <alignment horizontal="center"/>
    </xf>
    <xf numFmtId="170" fontId="8" fillId="0" borderId="0" xfId="0" applyNumberFormat="1" applyFont="1" applyBorder="1" applyAlignment="1">
      <alignment horizontal="center"/>
    </xf>
    <xf numFmtId="170" fontId="5" fillId="0" borderId="0" xfId="62" applyNumberFormat="1" applyFont="1" applyFill="1" applyBorder="1" applyAlignment="1">
      <alignment horizontal="center"/>
    </xf>
    <xf numFmtId="170" fontId="5" fillId="0" borderId="0" xfId="0" applyNumberFormat="1" applyFont="1" applyFill="1" applyBorder="1" applyAlignment="1">
      <alignment horizontal="center" wrapText="1"/>
    </xf>
    <xf numFmtId="170" fontId="5" fillId="0" borderId="0" xfId="0" applyNumberFormat="1" applyFont="1" applyBorder="1" applyAlignment="1">
      <alignment horizontal="center" wrapText="1"/>
    </xf>
    <xf numFmtId="170" fontId="8" fillId="0" borderId="0" xfId="62" applyNumberFormat="1" applyFont="1" applyFill="1" applyBorder="1" applyAlignment="1">
      <alignment horizontal="right"/>
    </xf>
    <xf numFmtId="170" fontId="8" fillId="0" borderId="0" xfId="0" applyNumberFormat="1" applyFont="1" applyFill="1" applyBorder="1" applyAlignment="1">
      <alignment horizontal="center"/>
    </xf>
    <xf numFmtId="170" fontId="11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 vertical="justify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Font="1" applyFill="1" applyBorder="1" applyAlignment="1">
      <alignment horizontal="right" vertical="justify"/>
    </xf>
    <xf numFmtId="170" fontId="5" fillId="0" borderId="0" xfId="62" applyNumberFormat="1" applyFont="1" applyFill="1" applyBorder="1" applyAlignment="1">
      <alignment horizontal="left"/>
    </xf>
    <xf numFmtId="171" fontId="3" fillId="0" borderId="11" xfId="62" applyFont="1" applyFill="1" applyBorder="1" applyAlignment="1">
      <alignment horizontal="right"/>
    </xf>
    <xf numFmtId="0" fontId="3" fillId="0" borderId="12" xfId="0" applyFont="1" applyBorder="1" applyAlignment="1">
      <alignment horizontal="left" vertical="center"/>
    </xf>
    <xf numFmtId="0" fontId="0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4" xfId="62" applyNumberFormat="1" applyFont="1" applyFill="1" applyBorder="1" applyAlignment="1">
      <alignment/>
    </xf>
    <xf numFmtId="0" fontId="0" fillId="0" borderId="14" xfId="62" applyNumberFormat="1" applyFont="1" applyFill="1" applyBorder="1" applyAlignment="1">
      <alignment horizontal="center"/>
    </xf>
    <xf numFmtId="0" fontId="0" fillId="0" borderId="14" xfId="62" applyNumberFormat="1" applyFont="1" applyBorder="1" applyAlignment="1">
      <alignment horizontal="right"/>
    </xf>
    <xf numFmtId="0" fontId="0" fillId="0" borderId="16" xfId="51" applyNumberFormat="1" applyFont="1" applyBorder="1" applyAlignment="1">
      <alignment horizontal="left"/>
    </xf>
    <xf numFmtId="0" fontId="0" fillId="0" borderId="15" xfId="62" applyNumberFormat="1" applyFont="1" applyFill="1" applyBorder="1" applyAlignment="1">
      <alignment/>
    </xf>
    <xf numFmtId="0" fontId="0" fillId="0" borderId="15" xfId="62" applyNumberFormat="1" applyFont="1" applyFill="1" applyBorder="1" applyAlignment="1">
      <alignment horizontal="center"/>
    </xf>
    <xf numFmtId="0" fontId="0" fillId="0" borderId="15" xfId="62" applyNumberFormat="1" applyFont="1" applyBorder="1" applyAlignment="1">
      <alignment/>
    </xf>
    <xf numFmtId="0" fontId="0" fillId="0" borderId="17" xfId="0" applyNumberFormat="1" applyBorder="1" applyAlignment="1">
      <alignment horizontal="center"/>
    </xf>
    <xf numFmtId="170" fontId="0" fillId="0" borderId="0" xfId="0" applyNumberFormat="1" applyFont="1" applyFill="1" applyAlignment="1">
      <alignment horizontal="right" vertical="center"/>
    </xf>
    <xf numFmtId="0" fontId="0" fillId="19" borderId="11" xfId="0" applyFont="1" applyFill="1" applyBorder="1" applyAlignment="1">
      <alignment horizontal="right" vertical="center"/>
    </xf>
    <xf numFmtId="0" fontId="2" fillId="19" borderId="11" xfId="0" applyFont="1" applyFill="1" applyBorder="1" applyAlignment="1">
      <alignment horizontal="right" vertical="center"/>
    </xf>
    <xf numFmtId="171" fontId="3" fillId="19" borderId="11" xfId="62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170" fontId="0" fillId="0" borderId="16" xfId="0" applyNumberFormat="1" applyBorder="1" applyAlignment="1">
      <alignment horizontal="center"/>
    </xf>
    <xf numFmtId="170" fontId="0" fillId="0" borderId="18" xfId="0" applyNumberFormat="1" applyBorder="1" applyAlignment="1">
      <alignment horizontal="center"/>
    </xf>
    <xf numFmtId="170" fontId="0" fillId="0" borderId="17" xfId="0" applyNumberFormat="1" applyBorder="1" applyAlignment="1">
      <alignment horizontal="center"/>
    </xf>
    <xf numFmtId="0" fontId="2" fillId="19" borderId="12" xfId="0" applyFont="1" applyFill="1" applyBorder="1" applyAlignment="1">
      <alignment horizontal="center" vertical="center"/>
    </xf>
    <xf numFmtId="0" fontId="2" fillId="19" borderId="12" xfId="0" applyFont="1" applyFill="1" applyBorder="1" applyAlignment="1">
      <alignment horizontal="left" vertical="center"/>
    </xf>
    <xf numFmtId="0" fontId="3" fillId="19" borderId="11" xfId="0" applyFont="1" applyFill="1" applyBorder="1" applyAlignment="1">
      <alignment horizontal="center" vertical="center"/>
    </xf>
    <xf numFmtId="171" fontId="3" fillId="19" borderId="11" xfId="62" applyFont="1" applyFill="1" applyBorder="1" applyAlignment="1">
      <alignment vertical="center"/>
    </xf>
    <xf numFmtId="170" fontId="3" fillId="19" borderId="11" xfId="62" applyNumberFormat="1" applyFont="1" applyFill="1" applyBorder="1" applyAlignment="1">
      <alignment horizontal="center"/>
    </xf>
    <xf numFmtId="170" fontId="3" fillId="19" borderId="11" xfId="0" applyNumberFormat="1" applyFont="1" applyFill="1" applyBorder="1" applyAlignment="1">
      <alignment horizontal="center"/>
    </xf>
    <xf numFmtId="0" fontId="2" fillId="19" borderId="12" xfId="0" applyFont="1" applyFill="1" applyBorder="1" applyAlignment="1">
      <alignment horizontal="center"/>
    </xf>
    <xf numFmtId="0" fontId="2" fillId="19" borderId="12" xfId="0" applyFont="1" applyFill="1" applyBorder="1" applyAlignment="1">
      <alignment horizontal="justify" vertical="justify"/>
    </xf>
    <xf numFmtId="0" fontId="0" fillId="19" borderId="11" xfId="0" applyFont="1" applyFill="1" applyBorder="1" applyAlignment="1">
      <alignment horizontal="center"/>
    </xf>
    <xf numFmtId="2" fontId="3" fillId="0" borderId="11" xfId="62" applyNumberFormat="1" applyFont="1" applyFill="1" applyBorder="1" applyAlignment="1">
      <alignment horizontal="right"/>
    </xf>
    <xf numFmtId="170" fontId="3" fillId="0" borderId="11" xfId="0" applyNumberFormat="1" applyFont="1" applyBorder="1" applyAlignment="1">
      <alignment horizontal="right"/>
    </xf>
    <xf numFmtId="170" fontId="4" fillId="0" borderId="11" xfId="0" applyNumberFormat="1" applyFont="1" applyBorder="1" applyAlignment="1">
      <alignment horizontal="right"/>
    </xf>
    <xf numFmtId="2" fontId="3" fillId="19" borderId="11" xfId="62" applyNumberFormat="1" applyFont="1" applyFill="1" applyBorder="1" applyAlignment="1">
      <alignment horizontal="right"/>
    </xf>
    <xf numFmtId="170" fontId="3" fillId="19" borderId="11" xfId="0" applyNumberFormat="1" applyFont="1" applyFill="1" applyBorder="1" applyAlignment="1">
      <alignment horizontal="right"/>
    </xf>
    <xf numFmtId="171" fontId="3" fillId="19" borderId="11" xfId="62" applyFont="1" applyFill="1" applyBorder="1" applyAlignment="1">
      <alignment horizontal="right"/>
    </xf>
    <xf numFmtId="183" fontId="4" fillId="19" borderId="11" xfId="62" applyNumberFormat="1" applyFont="1" applyFill="1" applyBorder="1" applyAlignment="1">
      <alignment horizontal="right"/>
    </xf>
    <xf numFmtId="183" fontId="8" fillId="19" borderId="11" xfId="0" applyNumberFormat="1" applyFont="1" applyFill="1" applyBorder="1" applyAlignment="1">
      <alignment horizontal="right"/>
    </xf>
    <xf numFmtId="171" fontId="0" fillId="19" borderId="11" xfId="62" applyFont="1" applyFill="1" applyBorder="1" applyAlignment="1">
      <alignment horizontal="right"/>
    </xf>
    <xf numFmtId="171" fontId="3" fillId="0" borderId="0" xfId="62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1" fontId="4" fillId="0" borderId="0" xfId="62" applyFont="1" applyBorder="1" applyAlignment="1">
      <alignment horizontal="left" vertical="center"/>
    </xf>
    <xf numFmtId="171" fontId="3" fillId="0" borderId="0" xfId="62" applyFont="1" applyBorder="1" applyAlignment="1">
      <alignment horizontal="left" vertical="center"/>
    </xf>
    <xf numFmtId="171" fontId="3" fillId="0" borderId="0" xfId="62" applyFont="1" applyFill="1" applyBorder="1" applyAlignment="1">
      <alignment horizontal="left" vertical="center"/>
    </xf>
    <xf numFmtId="171" fontId="10" fillId="0" borderId="0" xfId="62" applyFont="1" applyBorder="1" applyAlignment="1">
      <alignment horizontal="left" vertical="center"/>
    </xf>
    <xf numFmtId="0" fontId="3" fillId="0" borderId="0" xfId="62" applyNumberFormat="1" applyFont="1" applyBorder="1" applyAlignment="1">
      <alignment horizontal="left" vertical="center"/>
    </xf>
    <xf numFmtId="0" fontId="3" fillId="0" borderId="0" xfId="62" applyNumberFormat="1" applyFont="1" applyBorder="1" applyAlignment="1">
      <alignment horizontal="left" vertical="center" wrapText="1"/>
    </xf>
    <xf numFmtId="171" fontId="3" fillId="0" borderId="0" xfId="62" applyNumberFormat="1" applyFont="1" applyBorder="1" applyAlignment="1">
      <alignment horizontal="left" vertical="center"/>
    </xf>
    <xf numFmtId="171" fontId="4" fillId="0" borderId="0" xfId="62" applyNumberFormat="1" applyFont="1" applyBorder="1" applyAlignment="1">
      <alignment horizontal="left" vertical="center"/>
    </xf>
    <xf numFmtId="171" fontId="3" fillId="0" borderId="0" xfId="62" applyFont="1" applyBorder="1" applyAlignment="1">
      <alignment horizontal="left" vertical="center" wrapText="1"/>
    </xf>
    <xf numFmtId="171" fontId="3" fillId="0" borderId="0" xfId="62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2" fillId="0" borderId="0" xfId="0" applyFont="1" applyFill="1" applyBorder="1" applyAlignment="1">
      <alignment horizontal="left" vertical="justify"/>
    </xf>
    <xf numFmtId="0" fontId="2" fillId="0" borderId="0" xfId="0" applyFont="1" applyBorder="1" applyAlignment="1">
      <alignment horizontal="justify" vertical="justify"/>
    </xf>
    <xf numFmtId="0" fontId="4" fillId="0" borderId="0" xfId="0" applyFont="1" applyFill="1" applyBorder="1" applyAlignment="1">
      <alignment horizontal="left" vertical="justify"/>
    </xf>
    <xf numFmtId="0" fontId="8" fillId="0" borderId="0" xfId="0" applyFont="1" applyBorder="1" applyAlignment="1">
      <alignment horizontal="justify" vertical="justify"/>
    </xf>
    <xf numFmtId="0" fontId="12" fillId="0" borderId="0" xfId="0" applyFont="1" applyAlignment="1">
      <alignment horizontal="left"/>
    </xf>
    <xf numFmtId="0" fontId="4" fillId="0" borderId="0" xfId="62" applyNumberFormat="1" applyFont="1" applyBorder="1" applyAlignment="1">
      <alignment horizontal="left" vertical="center"/>
    </xf>
    <xf numFmtId="0" fontId="3" fillId="0" borderId="19" xfId="0" applyFont="1" applyBorder="1" applyAlignment="1">
      <alignment horizontal="center"/>
    </xf>
    <xf numFmtId="0" fontId="4" fillId="0" borderId="20" xfId="0" applyFont="1" applyFill="1" applyBorder="1" applyAlignment="1">
      <alignment horizontal="right" vertical="center"/>
    </xf>
    <xf numFmtId="0" fontId="3" fillId="0" borderId="19" xfId="0" applyFont="1" applyBorder="1" applyAlignment="1">
      <alignment horizontal="right"/>
    </xf>
    <xf numFmtId="2" fontId="3" fillId="0" borderId="19" xfId="62" applyNumberFormat="1" applyFont="1" applyFill="1" applyBorder="1" applyAlignment="1">
      <alignment horizontal="right"/>
    </xf>
    <xf numFmtId="170" fontId="4" fillId="0" borderId="19" xfId="0" applyNumberFormat="1" applyFont="1" applyBorder="1" applyAlignment="1">
      <alignment horizontal="right"/>
    </xf>
    <xf numFmtId="0" fontId="0" fillId="0" borderId="11" xfId="0" applyFont="1" applyFill="1" applyBorder="1" applyAlignment="1">
      <alignment/>
    </xf>
    <xf numFmtId="170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wrapText="1"/>
    </xf>
    <xf numFmtId="2" fontId="3" fillId="0" borderId="0" xfId="62" applyNumberFormat="1" applyFont="1" applyFill="1" applyBorder="1" applyAlignment="1">
      <alignment horizontal="right"/>
    </xf>
    <xf numFmtId="170" fontId="3" fillId="0" borderId="0" xfId="0" applyNumberFormat="1" applyFont="1" applyBorder="1" applyAlignment="1">
      <alignment horizontal="right"/>
    </xf>
    <xf numFmtId="17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171" fontId="0" fillId="0" borderId="0" xfId="62" applyFont="1" applyFill="1" applyBorder="1" applyAlignment="1">
      <alignment/>
    </xf>
    <xf numFmtId="0" fontId="10" fillId="0" borderId="0" xfId="0" applyFont="1" applyFill="1" applyAlignment="1">
      <alignment horizontal="left" vertical="center"/>
    </xf>
    <xf numFmtId="171" fontId="10" fillId="0" borderId="0" xfId="62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170" fontId="0" fillId="0" borderId="0" xfId="0" applyNumberFormat="1" applyFont="1" applyBorder="1" applyAlignment="1">
      <alignment/>
    </xf>
    <xf numFmtId="183" fontId="0" fillId="0" borderId="0" xfId="0" applyNumberFormat="1" applyFont="1" applyBorder="1" applyAlignment="1">
      <alignment wrapText="1"/>
    </xf>
    <xf numFmtId="2" fontId="3" fillId="0" borderId="12" xfId="62" applyNumberFormat="1" applyFont="1" applyFill="1" applyBorder="1" applyAlignment="1">
      <alignment horizontal="right"/>
    </xf>
    <xf numFmtId="183" fontId="3" fillId="19" borderId="12" xfId="62" applyNumberFormat="1" applyFont="1" applyFill="1" applyBorder="1" applyAlignment="1">
      <alignment horizontal="right"/>
    </xf>
    <xf numFmtId="2" fontId="0" fillId="19" borderId="12" xfId="62" applyNumberFormat="1" applyFont="1" applyFill="1" applyBorder="1" applyAlignment="1">
      <alignment horizontal="right"/>
    </xf>
    <xf numFmtId="170" fontId="7" fillId="0" borderId="12" xfId="62" applyNumberFormat="1" applyFont="1" applyFill="1" applyBorder="1" applyAlignment="1">
      <alignment horizontal="center"/>
    </xf>
    <xf numFmtId="2" fontId="3" fillId="0" borderId="20" xfId="0" applyNumberFormat="1" applyFont="1" applyBorder="1" applyAlignment="1">
      <alignment horizontal="right"/>
    </xf>
    <xf numFmtId="170" fontId="3" fillId="0" borderId="12" xfId="62" applyNumberFormat="1" applyFont="1" applyFill="1" applyBorder="1" applyAlignment="1">
      <alignment horizontal="center"/>
    </xf>
    <xf numFmtId="170" fontId="3" fillId="19" borderId="12" xfId="62" applyNumberFormat="1" applyFont="1" applyFill="1" applyBorder="1" applyAlignment="1">
      <alignment horizontal="center"/>
    </xf>
    <xf numFmtId="170" fontId="5" fillId="0" borderId="0" xfId="62" applyNumberFormat="1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 vertical="center" wrapText="1"/>
    </xf>
    <xf numFmtId="2" fontId="3" fillId="33" borderId="11" xfId="62" applyNumberFormat="1" applyFont="1" applyFill="1" applyBorder="1" applyAlignment="1">
      <alignment horizontal="right"/>
    </xf>
    <xf numFmtId="170" fontId="3" fillId="33" borderId="11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171" fontId="3" fillId="33" borderId="11" xfId="62" applyFont="1" applyFill="1" applyBorder="1" applyAlignment="1">
      <alignment horizontal="right"/>
    </xf>
    <xf numFmtId="2" fontId="3" fillId="33" borderId="12" xfId="62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170" fontId="3" fillId="0" borderId="11" xfId="0" applyNumberFormat="1" applyFont="1" applyFill="1" applyBorder="1" applyAlignment="1">
      <alignment horizontal="right"/>
    </xf>
    <xf numFmtId="0" fontId="6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12" xfId="0" applyFont="1" applyFill="1" applyBorder="1" applyAlignment="1">
      <alignment horizontal="center" vertical="center"/>
    </xf>
    <xf numFmtId="0" fontId="2" fillId="19" borderId="12" xfId="0" applyFont="1" applyFill="1" applyBorder="1" applyAlignment="1">
      <alignment horizontal="center" vertical="justify"/>
    </xf>
    <xf numFmtId="0" fontId="3" fillId="33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2" fillId="19" borderId="11" xfId="0" applyFont="1" applyFill="1" applyBorder="1" applyAlignment="1">
      <alignment horizontal="center" vertical="center"/>
    </xf>
    <xf numFmtId="185" fontId="2" fillId="33" borderId="0" xfId="0" applyNumberFormat="1" applyFont="1" applyFill="1" applyAlignment="1">
      <alignment horizontal="left"/>
    </xf>
    <xf numFmtId="10" fontId="8" fillId="0" borderId="0" xfId="51" applyNumberFormat="1" applyFont="1" applyBorder="1" applyAlignment="1">
      <alignment horizontal="left"/>
    </xf>
    <xf numFmtId="171" fontId="5" fillId="0" borderId="0" xfId="62" applyFont="1" applyFill="1" applyBorder="1" applyAlignment="1">
      <alignment horizontal="center"/>
    </xf>
    <xf numFmtId="171" fontId="8" fillId="0" borderId="0" xfId="62" applyFont="1" applyFill="1" applyBorder="1" applyAlignment="1">
      <alignment horizontal="right"/>
    </xf>
    <xf numFmtId="171" fontId="3" fillId="0" borderId="0" xfId="62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19" borderId="11" xfId="0" applyFont="1" applyFill="1" applyBorder="1" applyAlignment="1">
      <alignment horizontal="center"/>
    </xf>
    <xf numFmtId="0" fontId="2" fillId="19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1" fontId="3" fillId="0" borderId="11" xfId="62" applyFont="1" applyFill="1" applyBorder="1" applyAlignment="1">
      <alignment horizontal="center" vertical="center"/>
    </xf>
    <xf numFmtId="171" fontId="3" fillId="0" borderId="13" xfId="62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4"/>
  <sheetViews>
    <sheetView showGridLines="0" tabSelected="1" view="pageBreakPreview" zoomScale="115" zoomScaleNormal="115" zoomScaleSheetLayoutView="115" workbookViewId="0" topLeftCell="E1">
      <selection activeCell="J16" sqref="J16"/>
    </sheetView>
  </sheetViews>
  <sheetFormatPr defaultColWidth="11.421875" defaultRowHeight="12.75"/>
  <cols>
    <col min="1" max="1" width="8.421875" style="4" customWidth="1"/>
    <col min="2" max="2" width="64.57421875" style="3" customWidth="1"/>
    <col min="3" max="3" width="15.8515625" style="3" customWidth="1"/>
    <col min="4" max="4" width="7.421875" style="4" bestFit="1" customWidth="1"/>
    <col min="5" max="5" width="10.28125" style="19" bestFit="1" customWidth="1"/>
    <col min="6" max="6" width="10.421875" style="60" customWidth="1"/>
    <col min="7" max="7" width="15.140625" style="61" bestFit="1" customWidth="1"/>
    <col min="8" max="8" width="16.8515625" style="62" customWidth="1"/>
    <col min="9" max="9" width="9.421875" style="28" customWidth="1"/>
    <col min="10" max="10" width="16.8515625" style="129" bestFit="1" customWidth="1"/>
    <col min="11" max="16384" width="11.421875" style="3" customWidth="1"/>
  </cols>
  <sheetData>
    <row r="1" spans="1:9" ht="15.75">
      <c r="A1" s="206" t="s">
        <v>7</v>
      </c>
      <c r="B1" s="207"/>
      <c r="C1" s="191"/>
      <c r="D1" s="93"/>
      <c r="E1" s="95"/>
      <c r="F1" s="96"/>
      <c r="G1" s="97"/>
      <c r="H1" s="98"/>
      <c r="I1" s="199">
        <v>1.22</v>
      </c>
    </row>
    <row r="2" spans="1:8" ht="12.75">
      <c r="A2" s="208" t="s">
        <v>9</v>
      </c>
      <c r="B2" s="209"/>
      <c r="C2" s="192"/>
      <c r="D2" s="94"/>
      <c r="E2" s="99"/>
      <c r="F2" s="100"/>
      <c r="G2" s="101"/>
      <c r="H2" s="102"/>
    </row>
    <row r="3" spans="1:11" ht="12.75">
      <c r="A3" s="210" t="s">
        <v>24</v>
      </c>
      <c r="B3" s="211"/>
      <c r="C3" s="211"/>
      <c r="D3" s="211"/>
      <c r="E3" s="211"/>
      <c r="F3" s="211"/>
      <c r="G3" s="211"/>
      <c r="H3" s="211"/>
      <c r="I3" s="29"/>
      <c r="J3" s="130"/>
      <c r="K3" s="6"/>
    </row>
    <row r="4" spans="1:11" ht="12.75">
      <c r="A4" s="8" t="s">
        <v>5</v>
      </c>
      <c r="B4" s="39" t="s">
        <v>37</v>
      </c>
      <c r="C4" s="39"/>
      <c r="D4" s="5"/>
      <c r="E4" s="40"/>
      <c r="F4" s="63"/>
      <c r="G4" s="64"/>
      <c r="H4" s="108"/>
      <c r="I4" s="7"/>
      <c r="J4" s="131"/>
      <c r="K4" s="6"/>
    </row>
    <row r="5" spans="1:11" ht="12.75">
      <c r="A5" s="8" t="s">
        <v>6</v>
      </c>
      <c r="B5" s="9" t="s">
        <v>36</v>
      </c>
      <c r="C5" s="9"/>
      <c r="D5" s="5"/>
      <c r="E5" s="21"/>
      <c r="F5" s="63"/>
      <c r="G5" s="65"/>
      <c r="H5" s="109"/>
      <c r="I5" s="29"/>
      <c r="J5" s="131"/>
      <c r="K5" s="6"/>
    </row>
    <row r="6" spans="1:11" ht="12.75">
      <c r="A6" s="22" t="s">
        <v>35</v>
      </c>
      <c r="B6" s="9"/>
      <c r="C6" s="9"/>
      <c r="D6" s="5"/>
      <c r="E6" s="21"/>
      <c r="F6" s="63"/>
      <c r="G6" s="65"/>
      <c r="H6" s="109"/>
      <c r="I6" s="29"/>
      <c r="J6" s="131"/>
      <c r="K6" s="6"/>
    </row>
    <row r="7" spans="1:10" ht="12.75">
      <c r="A7" s="22" t="s">
        <v>34</v>
      </c>
      <c r="B7" s="200">
        <f>I1-1</f>
        <v>0.21999999999999997</v>
      </c>
      <c r="C7" s="14"/>
      <c r="D7" s="15"/>
      <c r="E7" s="21"/>
      <c r="F7" s="63"/>
      <c r="G7" s="65"/>
      <c r="H7" s="110"/>
      <c r="I7" s="15"/>
      <c r="J7" s="131"/>
    </row>
    <row r="8" spans="1:10" ht="12.75" customHeight="1">
      <c r="A8" s="212" t="s">
        <v>0</v>
      </c>
      <c r="B8" s="212" t="s">
        <v>2</v>
      </c>
      <c r="C8" s="204" t="s">
        <v>32</v>
      </c>
      <c r="D8" s="212" t="s">
        <v>3</v>
      </c>
      <c r="E8" s="214" t="s">
        <v>4</v>
      </c>
      <c r="F8" s="173" t="s">
        <v>15</v>
      </c>
      <c r="G8" s="66" t="s">
        <v>16</v>
      </c>
      <c r="H8" s="67" t="s">
        <v>17</v>
      </c>
      <c r="I8" s="15"/>
      <c r="J8" s="203"/>
    </row>
    <row r="9" spans="1:10" ht="22.5" customHeight="1">
      <c r="A9" s="212"/>
      <c r="B9" s="213"/>
      <c r="C9" s="205"/>
      <c r="D9" s="213"/>
      <c r="E9" s="215"/>
      <c r="F9" s="175" t="s">
        <v>8</v>
      </c>
      <c r="G9" s="68" t="s">
        <v>8</v>
      </c>
      <c r="H9" s="69" t="s">
        <v>8</v>
      </c>
      <c r="I9" s="15"/>
      <c r="J9" s="203"/>
    </row>
    <row r="10" spans="1:10" ht="12.75">
      <c r="A10" s="111">
        <v>1</v>
      </c>
      <c r="B10" s="112" t="s">
        <v>10</v>
      </c>
      <c r="C10" s="112"/>
      <c r="D10" s="113"/>
      <c r="E10" s="114"/>
      <c r="F10" s="176"/>
      <c r="G10" s="115"/>
      <c r="H10" s="116"/>
      <c r="I10" s="15"/>
      <c r="J10" s="133"/>
    </row>
    <row r="11" spans="1:10" ht="12.75">
      <c r="A11" s="41" t="s">
        <v>11</v>
      </c>
      <c r="B11" s="92" t="s">
        <v>19</v>
      </c>
      <c r="C11" s="41" t="s">
        <v>33</v>
      </c>
      <c r="D11" s="16" t="s">
        <v>14</v>
      </c>
      <c r="E11" s="91">
        <v>1</v>
      </c>
      <c r="F11" s="170">
        <v>250</v>
      </c>
      <c r="G11" s="120">
        <f>F11*$I$1</f>
        <v>305</v>
      </c>
      <c r="H11" s="121">
        <f>ROUND(G11*E11,2)</f>
        <v>305</v>
      </c>
      <c r="I11" s="15"/>
      <c r="J11" s="133"/>
    </row>
    <row r="12" spans="1:11" ht="12.75">
      <c r="A12" s="41" t="s">
        <v>27</v>
      </c>
      <c r="B12" s="92" t="s">
        <v>20</v>
      </c>
      <c r="C12" s="41" t="s">
        <v>26</v>
      </c>
      <c r="D12" s="16" t="s">
        <v>1</v>
      </c>
      <c r="E12" s="91">
        <v>3</v>
      </c>
      <c r="F12" s="170">
        <v>334.73</v>
      </c>
      <c r="G12" s="120">
        <f>F12*$I$1</f>
        <v>408.3706</v>
      </c>
      <c r="H12" s="121">
        <f>ROUND(G12*E12,2)</f>
        <v>1225.11</v>
      </c>
      <c r="J12" s="164" t="s">
        <v>23</v>
      </c>
      <c r="K12" s="3" t="s">
        <v>26</v>
      </c>
    </row>
    <row r="13" spans="1:10" ht="12.75">
      <c r="A13" s="41"/>
      <c r="B13" s="107" t="s">
        <v>13</v>
      </c>
      <c r="C13" s="193"/>
      <c r="D13" s="16"/>
      <c r="E13" s="91"/>
      <c r="F13" s="170"/>
      <c r="G13" s="120"/>
      <c r="H13" s="122">
        <f>SUM(H11:H12)</f>
        <v>1530.11</v>
      </c>
      <c r="I13" s="15"/>
      <c r="J13" s="165"/>
    </row>
    <row r="14" spans="1:10" s="11" customFormat="1" ht="12.75" customHeight="1">
      <c r="A14" s="117">
        <v>2</v>
      </c>
      <c r="B14" s="118" t="s">
        <v>38</v>
      </c>
      <c r="C14" s="194"/>
      <c r="D14" s="119"/>
      <c r="E14" s="128"/>
      <c r="F14" s="172"/>
      <c r="G14" s="123"/>
      <c r="H14" s="124"/>
      <c r="I14" s="30"/>
      <c r="J14" s="134"/>
    </row>
    <row r="15" spans="1:11" s="182" customFormat="1" ht="12.75">
      <c r="A15" s="178" t="s">
        <v>12</v>
      </c>
      <c r="B15" s="179" t="s">
        <v>28</v>
      </c>
      <c r="C15" s="195">
        <v>88624</v>
      </c>
      <c r="D15" s="178" t="s">
        <v>3</v>
      </c>
      <c r="E15" s="186">
        <v>58</v>
      </c>
      <c r="F15" s="187">
        <v>1.12</v>
      </c>
      <c r="G15" s="180">
        <f>F15*$I$1</f>
        <v>1.3664</v>
      </c>
      <c r="H15" s="181">
        <f>ROUND(G15*E15,2)</f>
        <v>79.25</v>
      </c>
      <c r="J15" s="183">
        <v>88264</v>
      </c>
      <c r="K15" s="182">
        <v>97665</v>
      </c>
    </row>
    <row r="16" spans="1:23" s="156" customFormat="1" ht="24" customHeight="1">
      <c r="A16" s="189" t="s">
        <v>21</v>
      </c>
      <c r="B16" s="167" t="s">
        <v>29</v>
      </c>
      <c r="C16" s="196" t="s">
        <v>31</v>
      </c>
      <c r="D16" s="189" t="s">
        <v>25</v>
      </c>
      <c r="E16" s="91">
        <v>18</v>
      </c>
      <c r="F16" s="120">
        <f>J16</f>
        <v>576.5633333333334</v>
      </c>
      <c r="G16" s="120">
        <f>F16*$I$1</f>
        <v>703.4072666666667</v>
      </c>
      <c r="H16" s="190">
        <f>ROUND(G16*E16,2)</f>
        <v>12661.33</v>
      </c>
      <c r="I16" s="184"/>
      <c r="J16" s="185">
        <f>(1057.79+272.9+399)/3</f>
        <v>576.5633333333334</v>
      </c>
      <c r="K16" s="184"/>
      <c r="L16" s="188" t="s">
        <v>31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s="156" customFormat="1" ht="24" customHeight="1">
      <c r="A17" s="189" t="s">
        <v>22</v>
      </c>
      <c r="B17" s="167" t="s">
        <v>30</v>
      </c>
      <c r="C17" s="196" t="s">
        <v>31</v>
      </c>
      <c r="D17" s="189" t="s">
        <v>25</v>
      </c>
      <c r="E17" s="91">
        <v>40</v>
      </c>
      <c r="F17" s="120">
        <f>J17</f>
        <v>384.8566666666666</v>
      </c>
      <c r="G17" s="120">
        <f>F17*$I$1</f>
        <v>469.52513333333326</v>
      </c>
      <c r="H17" s="190">
        <f>ROUND(G17*E17,2)</f>
        <v>18781.01</v>
      </c>
      <c r="I17" s="184"/>
      <c r="J17" s="185">
        <f>(366.57+289+499)/3</f>
        <v>384.8566666666666</v>
      </c>
      <c r="K17" s="184"/>
      <c r="L17" s="188" t="s">
        <v>31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10" s="27" customFormat="1" ht="11.25">
      <c r="A18" s="151"/>
      <c r="B18" s="152" t="s">
        <v>13</v>
      </c>
      <c r="C18" s="197"/>
      <c r="D18" s="151"/>
      <c r="E18" s="153"/>
      <c r="F18" s="174"/>
      <c r="G18" s="154"/>
      <c r="H18" s="155">
        <f>SUM(H15:H17)</f>
        <v>31521.589999999997</v>
      </c>
      <c r="J18" s="166"/>
    </row>
    <row r="19" spans="1:10" s="12" customFormat="1" ht="12.75">
      <c r="A19" s="104"/>
      <c r="B19" s="105" t="s">
        <v>18</v>
      </c>
      <c r="C19" s="198"/>
      <c r="D19" s="106"/>
      <c r="E19" s="125"/>
      <c r="F19" s="171"/>
      <c r="G19" s="126"/>
      <c r="H19" s="127">
        <f>H18+H13</f>
        <v>33051.7</v>
      </c>
      <c r="I19" s="31"/>
      <c r="J19" s="137"/>
    </row>
    <row r="20" spans="1:10" s="12" customFormat="1" ht="18">
      <c r="A20" s="149"/>
      <c r="B20" s="3"/>
      <c r="C20" s="3"/>
      <c r="D20" s="4"/>
      <c r="E20" s="19"/>
      <c r="F20" s="60"/>
      <c r="G20" s="61"/>
      <c r="H20" s="103"/>
      <c r="I20" s="31"/>
      <c r="J20" s="137"/>
    </row>
    <row r="21" spans="1:10" s="12" customFormat="1" ht="12.75">
      <c r="A21" s="4"/>
      <c r="E21" s="17"/>
      <c r="F21" s="70"/>
      <c r="G21" s="61"/>
      <c r="H21" s="70"/>
      <c r="I21" s="31"/>
      <c r="J21" s="137"/>
    </row>
    <row r="22" spans="1:10" ht="12.75">
      <c r="A22" s="5">
        <v>1</v>
      </c>
      <c r="B22" s="168" t="e">
        <f>#REF!+H17</f>
        <v>#REF!</v>
      </c>
      <c r="C22" s="168"/>
      <c r="D22" s="5"/>
      <c r="E22" s="163"/>
      <c r="F22" s="71"/>
      <c r="G22" s="72"/>
      <c r="H22" s="157"/>
      <c r="I22" s="31"/>
      <c r="J22" s="132"/>
    </row>
    <row r="23" spans="1:10" ht="12.75">
      <c r="A23" s="5">
        <v>2</v>
      </c>
      <c r="B23" s="168" t="e">
        <f>#REF!+#REF!</f>
        <v>#REF!</v>
      </c>
      <c r="C23" s="168"/>
      <c r="D23" s="5"/>
      <c r="E23" s="20"/>
      <c r="F23" s="71"/>
      <c r="G23" s="72"/>
      <c r="H23" s="157"/>
      <c r="I23" s="31"/>
      <c r="J23" s="132"/>
    </row>
    <row r="24" spans="1:10" ht="12.75">
      <c r="A24" s="5"/>
      <c r="B24" s="168" t="e">
        <f>B23+B22</f>
        <v>#REF!</v>
      </c>
      <c r="C24" s="168"/>
      <c r="D24" s="5"/>
      <c r="E24" s="20"/>
      <c r="F24" s="71"/>
      <c r="G24" s="72"/>
      <c r="H24" s="157"/>
      <c r="I24" s="31"/>
      <c r="J24" s="132"/>
    </row>
    <row r="25" spans="1:10" ht="12.75">
      <c r="A25" s="5"/>
      <c r="B25" s="169" t="e">
        <f>H19-B24</f>
        <v>#REF!</v>
      </c>
      <c r="C25" s="169"/>
      <c r="D25" s="5"/>
      <c r="E25" s="20"/>
      <c r="F25" s="71"/>
      <c r="G25" s="159"/>
      <c r="H25" s="157"/>
      <c r="I25" s="31"/>
      <c r="J25" s="5"/>
    </row>
    <row r="26" spans="1:10" ht="12.75">
      <c r="A26" s="5"/>
      <c r="B26" s="158">
        <v>140000</v>
      </c>
      <c r="C26" s="158"/>
      <c r="D26" s="5"/>
      <c r="E26" s="20"/>
      <c r="F26" s="71"/>
      <c r="G26" s="159"/>
      <c r="H26" s="160"/>
      <c r="I26" s="31"/>
      <c r="J26" s="132"/>
    </row>
    <row r="27" spans="1:10" s="25" customFormat="1" ht="26.25" customHeight="1">
      <c r="A27" s="5"/>
      <c r="B27" s="169" t="e">
        <f>B25-B26</f>
        <v>#REF!</v>
      </c>
      <c r="C27" s="169"/>
      <c r="D27" s="5"/>
      <c r="E27" s="20"/>
      <c r="F27" s="71"/>
      <c r="G27" s="159"/>
      <c r="H27" s="160"/>
      <c r="I27" s="31"/>
      <c r="J27" s="135"/>
    </row>
    <row r="28" spans="1:10" s="25" customFormat="1" ht="42" customHeight="1">
      <c r="A28" s="5"/>
      <c r="B28" s="158"/>
      <c r="C28" s="158"/>
      <c r="D28" s="5"/>
      <c r="E28" s="20"/>
      <c r="F28" s="71"/>
      <c r="G28" s="159"/>
      <c r="H28" s="160"/>
      <c r="I28" s="31"/>
      <c r="J28" s="136"/>
    </row>
    <row r="29" spans="1:10" s="12" customFormat="1" ht="12.75">
      <c r="A29" s="33"/>
      <c r="B29" s="42"/>
      <c r="C29" s="42"/>
      <c r="D29" s="5"/>
      <c r="E29" s="58"/>
      <c r="F29" s="177"/>
      <c r="G29" s="75"/>
      <c r="H29" s="76"/>
      <c r="I29" s="34"/>
      <c r="J29" s="135"/>
    </row>
    <row r="30" spans="1:10" s="12" customFormat="1" ht="12.75">
      <c r="A30" s="33"/>
      <c r="B30" s="161"/>
      <c r="C30" s="161"/>
      <c r="D30" s="33"/>
      <c r="E30" s="58"/>
      <c r="F30" s="81"/>
      <c r="G30" s="159"/>
      <c r="H30" s="160"/>
      <c r="I30" s="34"/>
      <c r="J30" s="137"/>
    </row>
    <row r="31" spans="1:10" s="2" customFormat="1" ht="12.75">
      <c r="A31" s="44"/>
      <c r="B31" s="162"/>
      <c r="C31" s="162"/>
      <c r="D31" s="33"/>
      <c r="E31" s="58"/>
      <c r="F31" s="76"/>
      <c r="G31" s="159"/>
      <c r="H31" s="160"/>
      <c r="I31" s="35"/>
      <c r="J31" s="150"/>
    </row>
    <row r="32" spans="1:10" s="18" customFormat="1" ht="12.75">
      <c r="A32" s="33"/>
      <c r="B32" s="42"/>
      <c r="C32" s="42"/>
      <c r="D32" s="33"/>
      <c r="E32" s="58"/>
      <c r="F32" s="81"/>
      <c r="G32" s="159"/>
      <c r="H32" s="160"/>
      <c r="I32" s="34"/>
      <c r="J32" s="132"/>
    </row>
    <row r="33" spans="1:10" s="18" customFormat="1" ht="12.75">
      <c r="A33" s="33"/>
      <c r="B33" s="46"/>
      <c r="C33" s="46"/>
      <c r="D33" s="56"/>
      <c r="E33" s="58"/>
      <c r="F33" s="81"/>
      <c r="G33" s="159"/>
      <c r="H33" s="160"/>
      <c r="I33" s="34"/>
      <c r="J33" s="132"/>
    </row>
    <row r="34" spans="1:10" s="1" customFormat="1" ht="12.75">
      <c r="A34" s="44"/>
      <c r="B34" s="46"/>
      <c r="C34" s="46"/>
      <c r="D34" s="33"/>
      <c r="E34" s="202"/>
      <c r="F34" s="202"/>
      <c r="G34" s="75"/>
      <c r="H34" s="79"/>
      <c r="I34" s="34"/>
      <c r="J34" s="138"/>
    </row>
    <row r="35" spans="1:10" ht="12.75">
      <c r="A35" s="33"/>
      <c r="B35" s="45"/>
      <c r="C35" s="45"/>
      <c r="D35" s="45"/>
      <c r="E35" s="45"/>
      <c r="F35" s="63"/>
      <c r="G35" s="78"/>
      <c r="H35" s="80"/>
      <c r="I35" s="35"/>
      <c r="J35" s="132"/>
    </row>
    <row r="36" spans="1:10" ht="12.75">
      <c r="A36" s="33"/>
      <c r="B36" s="145"/>
      <c r="C36" s="145"/>
      <c r="D36" s="55"/>
      <c r="E36" s="57"/>
      <c r="F36" s="73"/>
      <c r="G36" s="75"/>
      <c r="H36" s="79"/>
      <c r="I36" s="34"/>
      <c r="J36" s="132"/>
    </row>
    <row r="37" spans="1:10" ht="12.75">
      <c r="A37" s="33"/>
      <c r="B37" s="46"/>
      <c r="C37" s="46"/>
      <c r="D37" s="33"/>
      <c r="E37" s="32"/>
      <c r="F37" s="81"/>
      <c r="G37" s="75"/>
      <c r="H37" s="79"/>
      <c r="I37" s="34"/>
      <c r="J37" s="132"/>
    </row>
    <row r="38" spans="1:10" ht="12.75">
      <c r="A38" s="33"/>
      <c r="B38" s="46"/>
      <c r="C38" s="46"/>
      <c r="D38" s="33"/>
      <c r="E38" s="32"/>
      <c r="F38" s="81"/>
      <c r="G38" s="75"/>
      <c r="H38" s="79"/>
      <c r="I38" s="34"/>
      <c r="J38" s="132"/>
    </row>
    <row r="39" spans="1:10" ht="12.75">
      <c r="A39" s="33"/>
      <c r="B39" s="46"/>
      <c r="C39" s="46"/>
      <c r="D39" s="33"/>
      <c r="E39" s="32"/>
      <c r="F39" s="81"/>
      <c r="G39" s="75"/>
      <c r="H39" s="80"/>
      <c r="I39" s="35"/>
      <c r="J39" s="137"/>
    </row>
    <row r="40" spans="1:10" ht="12.75">
      <c r="A40" s="33"/>
      <c r="B40" s="46"/>
      <c r="C40" s="46"/>
      <c r="D40" s="33"/>
      <c r="E40" s="32"/>
      <c r="F40" s="63"/>
      <c r="G40" s="75"/>
      <c r="H40" s="79"/>
      <c r="I40" s="34"/>
      <c r="J40" s="132"/>
    </row>
    <row r="41" spans="1:10" ht="12.75">
      <c r="A41" s="33"/>
      <c r="B41" s="42"/>
      <c r="C41" s="42"/>
      <c r="D41" s="33"/>
      <c r="E41" s="32"/>
      <c r="F41" s="81"/>
      <c r="G41" s="75"/>
      <c r="H41" s="79"/>
      <c r="I41" s="9"/>
      <c r="J41" s="132"/>
    </row>
    <row r="42" spans="1:10" ht="13.5" customHeight="1">
      <c r="A42" s="33"/>
      <c r="B42" s="48"/>
      <c r="C42" s="48"/>
      <c r="D42" s="33"/>
      <c r="E42" s="32"/>
      <c r="F42" s="81"/>
      <c r="G42" s="75"/>
      <c r="H42" s="79"/>
      <c r="I42" s="34"/>
      <c r="J42" s="137"/>
    </row>
    <row r="43" spans="1:10" ht="12.75">
      <c r="A43" s="33"/>
      <c r="B43" s="146"/>
      <c r="C43" s="146"/>
      <c r="D43" s="55"/>
      <c r="E43" s="57"/>
      <c r="F43" s="73"/>
      <c r="G43" s="75"/>
      <c r="H43" s="79"/>
      <c r="I43" s="34"/>
      <c r="J43" s="132"/>
    </row>
    <row r="44" spans="1:10" ht="12.75">
      <c r="A44" s="33"/>
      <c r="B44" s="42"/>
      <c r="C44" s="42"/>
      <c r="D44" s="56"/>
      <c r="E44" s="58"/>
      <c r="F44" s="74"/>
      <c r="G44" s="75"/>
      <c r="H44" s="76"/>
      <c r="I44" s="34"/>
      <c r="J44" s="132"/>
    </row>
    <row r="45" spans="1:10" ht="12.75">
      <c r="A45" s="33"/>
      <c r="B45" s="54"/>
      <c r="C45" s="54"/>
      <c r="D45" s="56"/>
      <c r="E45" s="58"/>
      <c r="F45" s="74"/>
      <c r="G45" s="75"/>
      <c r="H45" s="76"/>
      <c r="I45" s="34"/>
      <c r="J45" s="137"/>
    </row>
    <row r="46" spans="1:10" ht="12.75">
      <c r="A46" s="33"/>
      <c r="B46" s="42"/>
      <c r="C46" s="42"/>
      <c r="D46" s="56"/>
      <c r="E46" s="59"/>
      <c r="F46" s="77"/>
      <c r="G46" s="78"/>
      <c r="H46" s="79"/>
      <c r="I46" s="35"/>
      <c r="J46" s="137"/>
    </row>
    <row r="47" spans="1:10" ht="12.75">
      <c r="A47" s="33"/>
      <c r="B47" s="42"/>
      <c r="C47" s="42"/>
      <c r="D47" s="56"/>
      <c r="E47" s="58"/>
      <c r="F47" s="74"/>
      <c r="G47" s="75"/>
      <c r="H47" s="76"/>
      <c r="I47" s="34"/>
      <c r="J47" s="132"/>
    </row>
    <row r="48" spans="1:10" s="24" customFormat="1" ht="12" customHeight="1">
      <c r="A48" s="33"/>
      <c r="B48" s="46"/>
      <c r="C48" s="46"/>
      <c r="D48" s="56"/>
      <c r="E48" s="58"/>
      <c r="F48" s="74"/>
      <c r="G48" s="75"/>
      <c r="H48" s="79"/>
      <c r="I48" s="34"/>
      <c r="J48" s="139"/>
    </row>
    <row r="49" spans="1:10" s="25" customFormat="1" ht="14.25" customHeight="1">
      <c r="A49" s="33"/>
      <c r="B49" s="46"/>
      <c r="C49" s="46"/>
      <c r="D49" s="33"/>
      <c r="E49" s="202"/>
      <c r="F49" s="202"/>
      <c r="G49" s="75"/>
      <c r="H49" s="79"/>
      <c r="I49" s="34"/>
      <c r="J49" s="140"/>
    </row>
    <row r="50" spans="1:10" s="12" customFormat="1" ht="12.75" customHeight="1">
      <c r="A50" s="33"/>
      <c r="B50" s="45"/>
      <c r="C50" s="45"/>
      <c r="D50" s="45"/>
      <c r="E50" s="45"/>
      <c r="F50" s="63"/>
      <c r="G50" s="78"/>
      <c r="H50" s="80"/>
      <c r="I50" s="35"/>
      <c r="J50" s="137"/>
    </row>
    <row r="51" spans="1:10" s="12" customFormat="1" ht="12.75">
      <c r="A51" s="33"/>
      <c r="B51" s="51"/>
      <c r="C51" s="51"/>
      <c r="D51" s="33"/>
      <c r="E51" s="32"/>
      <c r="F51" s="81"/>
      <c r="G51" s="75"/>
      <c r="H51" s="82"/>
      <c r="I51" s="34"/>
      <c r="J51" s="137"/>
    </row>
    <row r="52" spans="1:10" ht="12.75">
      <c r="A52" s="33"/>
      <c r="B52" s="147"/>
      <c r="C52" s="147"/>
      <c r="D52" s="55"/>
      <c r="E52" s="57"/>
      <c r="F52" s="73"/>
      <c r="G52" s="75"/>
      <c r="H52" s="76"/>
      <c r="I52" s="34"/>
      <c r="J52" s="137"/>
    </row>
    <row r="53" spans="1:10" ht="12.75">
      <c r="A53" s="33"/>
      <c r="B53" s="54"/>
      <c r="C53" s="54"/>
      <c r="D53" s="33"/>
      <c r="E53" s="32"/>
      <c r="F53" s="81"/>
      <c r="G53" s="75"/>
      <c r="H53" s="76"/>
      <c r="I53" s="34"/>
      <c r="J53" s="132"/>
    </row>
    <row r="54" spans="1:10" ht="14.25" customHeight="1">
      <c r="A54" s="33"/>
      <c r="B54" s="46"/>
      <c r="C54" s="46"/>
      <c r="D54" s="33"/>
      <c r="E54" s="32"/>
      <c r="F54" s="81"/>
      <c r="G54" s="75"/>
      <c r="H54" s="83"/>
      <c r="I54" s="34"/>
      <c r="J54" s="132"/>
    </row>
    <row r="55" spans="1:10" ht="12.75">
      <c r="A55" s="33"/>
      <c r="B55" s="46"/>
      <c r="C55" s="46"/>
      <c r="D55" s="33"/>
      <c r="E55" s="32"/>
      <c r="F55" s="81"/>
      <c r="G55" s="75"/>
      <c r="H55" s="79"/>
      <c r="I55" s="34"/>
      <c r="J55" s="132"/>
    </row>
    <row r="56" spans="1:10" s="6" customFormat="1" ht="12" customHeight="1">
      <c r="A56" s="33"/>
      <c r="B56" s="46"/>
      <c r="C56" s="46"/>
      <c r="D56" s="33"/>
      <c r="E56" s="43"/>
      <c r="F56" s="84"/>
      <c r="G56" s="75"/>
      <c r="H56" s="79"/>
      <c r="I56" s="34"/>
      <c r="J56" s="137"/>
    </row>
    <row r="57" spans="1:10" s="11" customFormat="1" ht="15">
      <c r="A57" s="33"/>
      <c r="B57" s="49"/>
      <c r="C57" s="49"/>
      <c r="D57" s="33"/>
      <c r="E57" s="32"/>
      <c r="F57" s="85"/>
      <c r="G57" s="75"/>
      <c r="H57" s="80"/>
      <c r="I57" s="35"/>
      <c r="J57" s="134"/>
    </row>
    <row r="58" spans="1:10" s="10" customFormat="1" ht="15">
      <c r="A58" s="33"/>
      <c r="B58" s="50"/>
      <c r="C58" s="50"/>
      <c r="D58" s="55"/>
      <c r="E58" s="57"/>
      <c r="F58" s="73"/>
      <c r="G58" s="75"/>
      <c r="H58" s="79"/>
      <c r="I58" s="34"/>
      <c r="J58" s="134"/>
    </row>
    <row r="59" spans="1:10" s="18" customFormat="1" ht="12.75">
      <c r="A59" s="33"/>
      <c r="B59" s="46"/>
      <c r="C59" s="46"/>
      <c r="D59" s="33"/>
      <c r="E59" s="32"/>
      <c r="F59" s="81"/>
      <c r="G59" s="75"/>
      <c r="H59" s="86"/>
      <c r="I59" s="34"/>
      <c r="J59" s="132"/>
    </row>
    <row r="60" spans="1:10" s="23" customFormat="1" ht="12.75" customHeight="1">
      <c r="A60" s="33"/>
      <c r="B60" s="46"/>
      <c r="C60" s="46"/>
      <c r="D60" s="33"/>
      <c r="E60" s="32"/>
      <c r="F60" s="81"/>
      <c r="G60" s="75"/>
      <c r="H60" s="86"/>
      <c r="I60" s="34"/>
      <c r="J60" s="139"/>
    </row>
    <row r="61" spans="1:10" s="23" customFormat="1" ht="11.25" customHeight="1">
      <c r="A61" s="33"/>
      <c r="B61" s="87"/>
      <c r="C61" s="87"/>
      <c r="D61" s="33"/>
      <c r="E61" s="32"/>
      <c r="F61" s="81"/>
      <c r="G61" s="75"/>
      <c r="H61" s="79"/>
      <c r="I61" s="34"/>
      <c r="J61" s="139"/>
    </row>
    <row r="62" spans="1:10" s="23" customFormat="1" ht="12" customHeight="1">
      <c r="A62" s="33"/>
      <c r="B62" s="54"/>
      <c r="C62" s="54"/>
      <c r="D62" s="33"/>
      <c r="E62" s="32"/>
      <c r="F62" s="81"/>
      <c r="G62" s="75"/>
      <c r="H62" s="88"/>
      <c r="I62" s="34"/>
      <c r="J62" s="139"/>
    </row>
    <row r="63" spans="1:10" s="23" customFormat="1" ht="12.75" customHeight="1">
      <c r="A63" s="33"/>
      <c r="B63" s="42"/>
      <c r="C63" s="42"/>
      <c r="D63" s="33"/>
      <c r="E63" s="32"/>
      <c r="F63" s="81"/>
      <c r="G63" s="75"/>
      <c r="H63" s="83"/>
      <c r="I63" s="34"/>
      <c r="J63" s="139"/>
    </row>
    <row r="64" spans="1:10" s="23" customFormat="1" ht="12.75" customHeight="1">
      <c r="A64" s="33"/>
      <c r="B64" s="54"/>
      <c r="C64" s="54"/>
      <c r="D64" s="33"/>
      <c r="E64" s="32"/>
      <c r="F64" s="81"/>
      <c r="G64" s="75"/>
      <c r="H64" s="83"/>
      <c r="I64" s="37"/>
      <c r="J64" s="139"/>
    </row>
    <row r="65" spans="1:10" s="23" customFormat="1" ht="12.75" customHeight="1">
      <c r="A65" s="33"/>
      <c r="B65" s="46"/>
      <c r="C65" s="46"/>
      <c r="D65" s="33"/>
      <c r="E65" s="32"/>
      <c r="F65" s="81"/>
      <c r="G65" s="75"/>
      <c r="H65" s="83"/>
      <c r="I65" s="38"/>
      <c r="J65" s="139"/>
    </row>
    <row r="66" spans="1:10" s="23" customFormat="1" ht="11.25" customHeight="1">
      <c r="A66" s="33"/>
      <c r="B66" s="46"/>
      <c r="C66" s="46"/>
      <c r="D66" s="33"/>
      <c r="E66" s="32"/>
      <c r="F66" s="81"/>
      <c r="G66" s="75"/>
      <c r="H66" s="83"/>
      <c r="I66" s="38"/>
      <c r="J66" s="139"/>
    </row>
    <row r="67" spans="1:10" s="18" customFormat="1" ht="12.75" customHeight="1">
      <c r="A67" s="33"/>
      <c r="B67" s="46"/>
      <c r="C67" s="46"/>
      <c r="D67" s="33"/>
      <c r="E67" s="32"/>
      <c r="F67" s="81"/>
      <c r="G67" s="75"/>
      <c r="H67" s="83"/>
      <c r="I67" s="9"/>
      <c r="J67" s="132"/>
    </row>
    <row r="68" spans="1:10" s="18" customFormat="1" ht="12" customHeight="1">
      <c r="A68" s="33"/>
      <c r="B68" s="49"/>
      <c r="C68" s="49"/>
      <c r="D68" s="33"/>
      <c r="E68" s="32"/>
      <c r="F68" s="81"/>
      <c r="G68" s="75"/>
      <c r="H68" s="83"/>
      <c r="I68" s="34"/>
      <c r="J68" s="132"/>
    </row>
    <row r="69" spans="1:10" s="18" customFormat="1" ht="12.75" customHeight="1">
      <c r="A69" s="33"/>
      <c r="B69" s="49"/>
      <c r="C69" s="49"/>
      <c r="D69" s="33"/>
      <c r="E69" s="32"/>
      <c r="F69" s="81"/>
      <c r="G69" s="75"/>
      <c r="H69" s="79"/>
      <c r="I69" s="9"/>
      <c r="J69" s="132"/>
    </row>
    <row r="70" spans="1:10" s="18" customFormat="1" ht="12.75">
      <c r="A70" s="33"/>
      <c r="B70" s="46"/>
      <c r="C70" s="46"/>
      <c r="D70" s="33"/>
      <c r="E70" s="201"/>
      <c r="F70" s="201"/>
      <c r="G70" s="75"/>
      <c r="H70" s="79"/>
      <c r="I70" s="9"/>
      <c r="J70" s="132"/>
    </row>
    <row r="71" spans="1:10" s="18" customFormat="1" ht="12.75">
      <c r="A71" s="33"/>
      <c r="B71" s="46"/>
      <c r="C71" s="46"/>
      <c r="D71" s="33"/>
      <c r="E71" s="32"/>
      <c r="F71" s="81"/>
      <c r="G71" s="75"/>
      <c r="H71" s="79"/>
      <c r="I71" s="9"/>
      <c r="J71" s="132"/>
    </row>
    <row r="72" spans="1:10" s="18" customFormat="1" ht="12.75">
      <c r="A72" s="33"/>
      <c r="B72" s="89"/>
      <c r="C72" s="89"/>
      <c r="D72" s="33"/>
      <c r="E72" s="32"/>
      <c r="F72" s="81"/>
      <c r="G72" s="75"/>
      <c r="H72" s="79"/>
      <c r="I72" s="34"/>
      <c r="J72" s="132"/>
    </row>
    <row r="73" spans="1:10" s="18" customFormat="1" ht="12.75">
      <c r="A73" s="33"/>
      <c r="B73" s="148"/>
      <c r="C73" s="148"/>
      <c r="D73" s="55"/>
      <c r="E73" s="57"/>
      <c r="F73" s="73"/>
      <c r="G73" s="75"/>
      <c r="H73" s="79"/>
      <c r="I73" s="9"/>
      <c r="J73" s="132"/>
    </row>
    <row r="74" spans="1:10" s="18" customFormat="1" ht="12.75" customHeight="1">
      <c r="A74" s="33"/>
      <c r="B74" s="42"/>
      <c r="C74" s="42"/>
      <c r="D74" s="33"/>
      <c r="E74" s="32"/>
      <c r="F74" s="81"/>
      <c r="G74" s="75"/>
      <c r="H74" s="79"/>
      <c r="I74" s="9"/>
      <c r="J74" s="132"/>
    </row>
    <row r="75" spans="1:10" s="18" customFormat="1" ht="12.75">
      <c r="A75" s="33"/>
      <c r="B75" s="54"/>
      <c r="C75" s="54"/>
      <c r="D75" s="33"/>
      <c r="E75" s="32"/>
      <c r="F75" s="81"/>
      <c r="G75" s="75"/>
      <c r="H75" s="79"/>
      <c r="I75" s="9"/>
      <c r="J75" s="132"/>
    </row>
    <row r="76" spans="1:10" s="18" customFormat="1" ht="12.75">
      <c r="A76" s="33"/>
      <c r="B76" s="54"/>
      <c r="C76" s="54"/>
      <c r="D76" s="33"/>
      <c r="E76" s="32"/>
      <c r="F76" s="81"/>
      <c r="G76" s="75"/>
      <c r="H76" s="79"/>
      <c r="I76" s="9"/>
      <c r="J76" s="132"/>
    </row>
    <row r="77" spans="1:10" s="18" customFormat="1" ht="12.75">
      <c r="A77" s="33"/>
      <c r="B77" s="46"/>
      <c r="C77" s="46"/>
      <c r="D77" s="33"/>
      <c r="E77" s="32"/>
      <c r="F77" s="81"/>
      <c r="G77" s="75"/>
      <c r="H77" s="79"/>
      <c r="I77" s="9"/>
      <c r="J77" s="132"/>
    </row>
    <row r="78" spans="1:10" s="18" customFormat="1" ht="12.75" customHeight="1">
      <c r="A78" s="33"/>
      <c r="B78" s="46"/>
      <c r="C78" s="46"/>
      <c r="D78" s="33"/>
      <c r="E78" s="32"/>
      <c r="F78" s="81"/>
      <c r="G78" s="75"/>
      <c r="H78" s="79"/>
      <c r="I78" s="9"/>
      <c r="J78" s="132"/>
    </row>
    <row r="79" spans="1:10" s="18" customFormat="1" ht="13.5" customHeight="1">
      <c r="A79" s="33"/>
      <c r="B79" s="49"/>
      <c r="C79" s="49"/>
      <c r="D79" s="33"/>
      <c r="E79" s="32"/>
      <c r="F79" s="63"/>
      <c r="G79" s="75"/>
      <c r="H79" s="80"/>
      <c r="I79" s="35"/>
      <c r="J79" s="132"/>
    </row>
    <row r="80" spans="1:10" s="18" customFormat="1" ht="12.75">
      <c r="A80" s="33"/>
      <c r="B80" s="50"/>
      <c r="C80" s="50"/>
      <c r="D80" s="33"/>
      <c r="E80" s="32"/>
      <c r="F80" s="90"/>
      <c r="G80" s="75"/>
      <c r="H80" s="79"/>
      <c r="I80" s="9"/>
      <c r="J80" s="132"/>
    </row>
    <row r="81" spans="1:10" s="18" customFormat="1" ht="12.75">
      <c r="A81" s="33"/>
      <c r="B81" s="46"/>
      <c r="C81" s="46"/>
      <c r="D81" s="33"/>
      <c r="E81" s="32"/>
      <c r="F81" s="81"/>
      <c r="G81" s="75"/>
      <c r="H81" s="79"/>
      <c r="I81" s="9"/>
      <c r="J81" s="132"/>
    </row>
    <row r="82" spans="1:10" s="18" customFormat="1" ht="12.75">
      <c r="A82" s="33"/>
      <c r="B82" s="46"/>
      <c r="C82" s="46"/>
      <c r="D82" s="33"/>
      <c r="E82" s="32"/>
      <c r="F82" s="81"/>
      <c r="G82" s="75"/>
      <c r="H82" s="79"/>
      <c r="I82" s="9"/>
      <c r="J82" s="132"/>
    </row>
    <row r="83" spans="1:10" s="18" customFormat="1" ht="12.75">
      <c r="A83" s="33"/>
      <c r="B83" s="36"/>
      <c r="C83" s="36"/>
      <c r="D83" s="33"/>
      <c r="E83" s="32"/>
      <c r="F83" s="63"/>
      <c r="G83" s="75"/>
      <c r="H83" s="80"/>
      <c r="I83" s="35"/>
      <c r="J83" s="132"/>
    </row>
    <row r="84" spans="1:10" s="18" customFormat="1" ht="12.75">
      <c r="A84" s="33"/>
      <c r="B84" s="51"/>
      <c r="C84" s="51"/>
      <c r="D84" s="33"/>
      <c r="E84" s="32"/>
      <c r="F84" s="81"/>
      <c r="G84" s="75"/>
      <c r="H84" s="79"/>
      <c r="I84" s="9"/>
      <c r="J84" s="132"/>
    </row>
    <row r="85" spans="1:10" s="1" customFormat="1" ht="12.75">
      <c r="A85" s="33"/>
      <c r="B85" s="42"/>
      <c r="C85" s="42"/>
      <c r="D85" s="33"/>
      <c r="E85" s="32"/>
      <c r="F85" s="81"/>
      <c r="G85" s="75"/>
      <c r="H85" s="79"/>
      <c r="I85" s="9"/>
      <c r="J85" s="131"/>
    </row>
    <row r="86" spans="1:10" s="26" customFormat="1" ht="12" customHeight="1">
      <c r="A86" s="33"/>
      <c r="B86" s="52"/>
      <c r="C86" s="52"/>
      <c r="D86" s="33"/>
      <c r="E86" s="32"/>
      <c r="F86" s="81"/>
      <c r="G86" s="75"/>
      <c r="H86" s="79"/>
      <c r="I86" s="9"/>
      <c r="J86" s="137"/>
    </row>
    <row r="87" spans="1:10" s="26" customFormat="1" ht="12" customHeight="1">
      <c r="A87" s="33"/>
      <c r="B87" s="47"/>
      <c r="C87" s="47"/>
      <c r="D87" s="33"/>
      <c r="E87" s="32"/>
      <c r="F87" s="81"/>
      <c r="G87" s="75"/>
      <c r="H87" s="80"/>
      <c r="I87" s="9"/>
      <c r="J87" s="137"/>
    </row>
    <row r="88" spans="1:10" s="6" customFormat="1" ht="12.75">
      <c r="A88" s="33"/>
      <c r="B88" s="46"/>
      <c r="C88" s="46"/>
      <c r="D88" s="33"/>
      <c r="E88" s="32"/>
      <c r="F88" s="81"/>
      <c r="G88" s="75"/>
      <c r="H88" s="79"/>
      <c r="I88" s="9"/>
      <c r="J88" s="137"/>
    </row>
    <row r="89" spans="1:10" ht="12.75">
      <c r="A89" s="33"/>
      <c r="B89" s="46"/>
      <c r="C89" s="46"/>
      <c r="D89" s="33"/>
      <c r="E89" s="32"/>
      <c r="F89" s="81"/>
      <c r="G89" s="75"/>
      <c r="H89" s="79"/>
      <c r="I89" s="9"/>
      <c r="J89" s="137"/>
    </row>
    <row r="90" spans="1:10" s="12" customFormat="1" ht="12.75" customHeight="1">
      <c r="A90" s="33"/>
      <c r="B90" s="49"/>
      <c r="C90" s="49"/>
      <c r="D90" s="33"/>
      <c r="E90" s="32"/>
      <c r="F90" s="63"/>
      <c r="G90" s="75"/>
      <c r="H90" s="80"/>
      <c r="I90" s="35"/>
      <c r="J90" s="137"/>
    </row>
    <row r="91" spans="1:10" ht="15" customHeight="1">
      <c r="A91" s="33"/>
      <c r="B91" s="50"/>
      <c r="C91" s="50"/>
      <c r="D91" s="33"/>
      <c r="E91" s="32"/>
      <c r="F91" s="81"/>
      <c r="G91" s="75"/>
      <c r="H91" s="79"/>
      <c r="I91" s="9"/>
      <c r="J91" s="132"/>
    </row>
    <row r="92" spans="1:10" s="12" customFormat="1" ht="12.75">
      <c r="A92" s="33"/>
      <c r="B92" s="46"/>
      <c r="C92" s="46"/>
      <c r="D92" s="33"/>
      <c r="E92" s="32"/>
      <c r="F92" s="81"/>
      <c r="G92" s="75"/>
      <c r="H92" s="76"/>
      <c r="I92" s="9"/>
      <c r="J92" s="137"/>
    </row>
    <row r="93" spans="1:10" s="12" customFormat="1" ht="14.25" customHeight="1">
      <c r="A93" s="33"/>
      <c r="B93" s="46"/>
      <c r="C93" s="46"/>
      <c r="D93" s="33"/>
      <c r="E93" s="32"/>
      <c r="F93" s="81"/>
      <c r="G93" s="75"/>
      <c r="H93" s="79"/>
      <c r="I93" s="9"/>
      <c r="J93" s="137"/>
    </row>
    <row r="94" spans="1:10" ht="12.75">
      <c r="A94" s="33"/>
      <c r="B94" s="36"/>
      <c r="C94" s="36"/>
      <c r="D94" s="33"/>
      <c r="E94" s="32"/>
      <c r="F94" s="63"/>
      <c r="G94" s="75"/>
      <c r="H94" s="85"/>
      <c r="I94" s="35"/>
      <c r="J94" s="132"/>
    </row>
    <row r="95" spans="1:10" ht="12.75">
      <c r="A95" s="33"/>
      <c r="B95" s="51"/>
      <c r="C95" s="51"/>
      <c r="D95" s="33"/>
      <c r="E95" s="32"/>
      <c r="F95" s="81"/>
      <c r="G95" s="75"/>
      <c r="H95" s="76"/>
      <c r="I95" s="9"/>
      <c r="J95" s="132"/>
    </row>
    <row r="96" spans="1:10" ht="12.75">
      <c r="A96" s="33"/>
      <c r="B96" s="42"/>
      <c r="C96" s="42"/>
      <c r="D96" s="33"/>
      <c r="E96" s="32"/>
      <c r="F96" s="81"/>
      <c r="G96" s="75"/>
      <c r="H96" s="79"/>
      <c r="I96" s="9"/>
      <c r="J96" s="132"/>
    </row>
    <row r="97" spans="1:10" s="26" customFormat="1" ht="12" customHeight="1">
      <c r="A97" s="33"/>
      <c r="B97" s="52"/>
      <c r="C97" s="52"/>
      <c r="D97" s="33"/>
      <c r="E97" s="32"/>
      <c r="F97" s="81"/>
      <c r="G97" s="75"/>
      <c r="H97" s="79"/>
      <c r="I97" s="9"/>
      <c r="J97" s="137"/>
    </row>
    <row r="98" spans="1:10" s="26" customFormat="1" ht="12" customHeight="1">
      <c r="A98" s="33"/>
      <c r="B98" s="47"/>
      <c r="C98" s="47"/>
      <c r="D98" s="33"/>
      <c r="E98" s="32"/>
      <c r="F98" s="81"/>
      <c r="G98" s="75"/>
      <c r="H98" s="80"/>
      <c r="I98" s="9"/>
      <c r="J98" s="137"/>
    </row>
    <row r="99" spans="1:10" s="6" customFormat="1" ht="12.75">
      <c r="A99" s="33"/>
      <c r="B99" s="46"/>
      <c r="C99" s="46"/>
      <c r="D99" s="33"/>
      <c r="E99" s="32"/>
      <c r="F99" s="81"/>
      <c r="G99" s="75"/>
      <c r="H99" s="79"/>
      <c r="I99" s="9"/>
      <c r="J99" s="137"/>
    </row>
    <row r="100" spans="1:10" ht="12.75">
      <c r="A100" s="33"/>
      <c r="B100" s="46"/>
      <c r="C100" s="46"/>
      <c r="D100" s="33"/>
      <c r="E100" s="32"/>
      <c r="F100" s="81"/>
      <c r="G100" s="75"/>
      <c r="H100" s="79"/>
      <c r="I100" s="9"/>
      <c r="J100" s="137"/>
    </row>
    <row r="101" spans="1:10" s="12" customFormat="1" ht="12.75" customHeight="1">
      <c r="A101" s="33"/>
      <c r="B101" s="49"/>
      <c r="C101" s="49"/>
      <c r="D101" s="33"/>
      <c r="E101" s="32"/>
      <c r="F101" s="63"/>
      <c r="G101" s="75"/>
      <c r="H101" s="80"/>
      <c r="I101" s="35"/>
      <c r="J101" s="137"/>
    </row>
    <row r="102" spans="1:10" ht="15" customHeight="1">
      <c r="A102" s="33"/>
      <c r="B102" s="50"/>
      <c r="C102" s="50"/>
      <c r="D102" s="33"/>
      <c r="E102" s="32"/>
      <c r="F102" s="81"/>
      <c r="G102" s="75"/>
      <c r="H102" s="79"/>
      <c r="I102" s="9"/>
      <c r="J102" s="132"/>
    </row>
    <row r="103" spans="1:10" s="12" customFormat="1" ht="12.75">
      <c r="A103" s="33"/>
      <c r="B103" s="46"/>
      <c r="C103" s="46"/>
      <c r="D103" s="33"/>
      <c r="E103" s="32"/>
      <c r="F103" s="81"/>
      <c r="G103" s="75"/>
      <c r="H103" s="76"/>
      <c r="I103" s="9"/>
      <c r="J103" s="137"/>
    </row>
    <row r="104" spans="1:10" s="12" customFormat="1" ht="14.25" customHeight="1">
      <c r="A104" s="33"/>
      <c r="B104" s="46"/>
      <c r="C104" s="46"/>
      <c r="D104" s="33"/>
      <c r="E104" s="32"/>
      <c r="F104" s="81"/>
      <c r="G104" s="75"/>
      <c r="H104" s="79"/>
      <c r="I104" s="9"/>
      <c r="J104" s="137"/>
    </row>
    <row r="105" spans="1:10" ht="12.75">
      <c r="A105" s="33"/>
      <c r="B105" s="36"/>
      <c r="C105" s="36"/>
      <c r="D105" s="33"/>
      <c r="E105" s="32"/>
      <c r="F105" s="63"/>
      <c r="G105" s="75"/>
      <c r="H105" s="85"/>
      <c r="I105" s="35"/>
      <c r="J105" s="132"/>
    </row>
    <row r="106" spans="1:10" ht="12.75">
      <c r="A106" s="33"/>
      <c r="B106" s="51"/>
      <c r="C106" s="51"/>
      <c r="D106" s="33"/>
      <c r="E106" s="32"/>
      <c r="F106" s="81"/>
      <c r="G106" s="75"/>
      <c r="H106" s="76"/>
      <c r="I106" s="9"/>
      <c r="J106" s="132"/>
    </row>
    <row r="107" spans="1:10" ht="12.75">
      <c r="A107" s="53"/>
      <c r="B107" s="13"/>
      <c r="C107" s="13"/>
      <c r="D107" s="53"/>
      <c r="E107" s="20"/>
      <c r="F107" s="71"/>
      <c r="G107" s="72"/>
      <c r="I107" s="29"/>
      <c r="J107" s="137"/>
    </row>
    <row r="108" spans="1:10" s="26" customFormat="1" ht="12" customHeight="1">
      <c r="A108" s="33"/>
      <c r="B108" s="52"/>
      <c r="C108" s="52"/>
      <c r="D108" s="33"/>
      <c r="E108" s="32"/>
      <c r="F108" s="81"/>
      <c r="G108" s="75"/>
      <c r="H108" s="79"/>
      <c r="I108" s="9"/>
      <c r="J108" s="137"/>
    </row>
    <row r="109" spans="1:10" s="26" customFormat="1" ht="12" customHeight="1">
      <c r="A109" s="33"/>
      <c r="B109" s="47"/>
      <c r="C109" s="47"/>
      <c r="D109" s="33"/>
      <c r="E109" s="32"/>
      <c r="F109" s="81"/>
      <c r="G109" s="75"/>
      <c r="H109" s="80"/>
      <c r="I109" s="9"/>
      <c r="J109" s="137"/>
    </row>
    <row r="110" spans="1:10" s="6" customFormat="1" ht="12.75">
      <c r="A110" s="33"/>
      <c r="B110" s="46"/>
      <c r="C110" s="46"/>
      <c r="D110" s="33"/>
      <c r="E110" s="32"/>
      <c r="F110" s="81"/>
      <c r="G110" s="75"/>
      <c r="H110" s="79"/>
      <c r="I110" s="9"/>
      <c r="J110" s="137"/>
    </row>
    <row r="111" spans="1:10" ht="12.75">
      <c r="A111" s="33"/>
      <c r="B111" s="46"/>
      <c r="C111" s="46"/>
      <c r="D111" s="33"/>
      <c r="E111" s="32"/>
      <c r="F111" s="81"/>
      <c r="G111" s="75"/>
      <c r="H111" s="79"/>
      <c r="I111" s="9"/>
      <c r="J111" s="137"/>
    </row>
    <row r="112" spans="1:10" s="12" customFormat="1" ht="12.75" customHeight="1">
      <c r="A112" s="33"/>
      <c r="B112" s="49"/>
      <c r="C112" s="49"/>
      <c r="D112" s="33"/>
      <c r="E112" s="32"/>
      <c r="F112" s="63"/>
      <c r="G112" s="75"/>
      <c r="H112" s="80"/>
      <c r="I112" s="35"/>
      <c r="J112" s="137"/>
    </row>
    <row r="113" spans="1:10" ht="15" customHeight="1">
      <c r="A113" s="33"/>
      <c r="B113" s="50"/>
      <c r="C113" s="50"/>
      <c r="D113" s="33"/>
      <c r="E113" s="32"/>
      <c r="F113" s="81"/>
      <c r="G113" s="75"/>
      <c r="H113" s="79"/>
      <c r="I113" s="9"/>
      <c r="J113" s="132"/>
    </row>
    <row r="114" spans="1:10" s="12" customFormat="1" ht="12.75">
      <c r="A114" s="33"/>
      <c r="B114" s="46"/>
      <c r="C114" s="46"/>
      <c r="D114" s="33"/>
      <c r="E114" s="32"/>
      <c r="F114" s="81"/>
      <c r="G114" s="75"/>
      <c r="H114" s="76"/>
      <c r="I114" s="9"/>
      <c r="J114" s="137"/>
    </row>
    <row r="115" spans="1:10" s="12" customFormat="1" ht="14.25" customHeight="1">
      <c r="A115" s="33"/>
      <c r="B115" s="46"/>
      <c r="C115" s="46"/>
      <c r="D115" s="33"/>
      <c r="E115" s="32"/>
      <c r="F115" s="81"/>
      <c r="G115" s="75"/>
      <c r="H115" s="79"/>
      <c r="I115" s="9"/>
      <c r="J115" s="137"/>
    </row>
    <row r="116" spans="1:10" ht="12.75">
      <c r="A116" s="33"/>
      <c r="B116" s="36"/>
      <c r="C116" s="36"/>
      <c r="D116" s="33"/>
      <c r="E116" s="32"/>
      <c r="F116" s="63"/>
      <c r="G116" s="75"/>
      <c r="H116" s="85"/>
      <c r="I116" s="35"/>
      <c r="J116" s="132"/>
    </row>
    <row r="117" spans="1:10" ht="12.75">
      <c r="A117" s="33"/>
      <c r="B117" s="51"/>
      <c r="C117" s="51"/>
      <c r="D117" s="33"/>
      <c r="E117" s="32"/>
      <c r="F117" s="81"/>
      <c r="G117" s="75"/>
      <c r="H117" s="76"/>
      <c r="I117" s="9"/>
      <c r="J117" s="132"/>
    </row>
    <row r="118" spans="1:10" s="12" customFormat="1" ht="12.75">
      <c r="A118" s="53"/>
      <c r="B118" s="13"/>
      <c r="C118" s="13"/>
      <c r="D118" s="53"/>
      <c r="E118" s="20"/>
      <c r="F118" s="71"/>
      <c r="G118" s="72"/>
      <c r="H118" s="70"/>
      <c r="I118" s="29"/>
      <c r="J118" s="137"/>
    </row>
    <row r="119" spans="1:10" s="12" customFormat="1" ht="12.75">
      <c r="A119" s="5"/>
      <c r="B119" s="6"/>
      <c r="C119" s="6"/>
      <c r="D119" s="5"/>
      <c r="E119" s="20"/>
      <c r="F119" s="71"/>
      <c r="G119" s="72"/>
      <c r="H119" s="70"/>
      <c r="I119" s="29"/>
      <c r="J119" s="137"/>
    </row>
    <row r="120" spans="1:10" s="12" customFormat="1" ht="12.75">
      <c r="A120" s="5"/>
      <c r="B120" s="6"/>
      <c r="C120" s="6"/>
      <c r="D120" s="5"/>
      <c r="E120" s="20"/>
      <c r="F120" s="71"/>
      <c r="G120" s="72"/>
      <c r="H120" s="70"/>
      <c r="I120" s="29"/>
      <c r="J120" s="137"/>
    </row>
    <row r="121" spans="1:10" s="12" customFormat="1" ht="12.75">
      <c r="A121" s="5"/>
      <c r="B121" s="3"/>
      <c r="C121" s="3"/>
      <c r="D121" s="4"/>
      <c r="E121" s="19"/>
      <c r="F121" s="60"/>
      <c r="G121" s="61"/>
      <c r="H121" s="70"/>
      <c r="I121" s="29"/>
      <c r="J121" s="137"/>
    </row>
    <row r="122" spans="1:10" ht="12.75">
      <c r="A122" s="5"/>
      <c r="I122" s="29"/>
      <c r="J122" s="132"/>
    </row>
    <row r="123" spans="1:10" ht="12.75">
      <c r="A123" s="5"/>
      <c r="I123" s="29"/>
      <c r="J123" s="132"/>
    </row>
    <row r="124" spans="1:10" ht="12.75">
      <c r="A124" s="5"/>
      <c r="I124" s="29"/>
      <c r="J124" s="132"/>
    </row>
    <row r="125" spans="1:10" ht="12.75">
      <c r="A125" s="5"/>
      <c r="I125" s="29"/>
      <c r="J125" s="132"/>
    </row>
    <row r="126" spans="1:10" ht="12.75">
      <c r="A126" s="5"/>
      <c r="I126" s="29"/>
      <c r="J126" s="132"/>
    </row>
    <row r="127" spans="1:10" ht="12.75">
      <c r="A127" s="5"/>
      <c r="I127" s="29"/>
      <c r="J127" s="132"/>
    </row>
    <row r="128" spans="1:10" ht="12.75">
      <c r="A128" s="5"/>
      <c r="I128" s="29"/>
      <c r="J128" s="132"/>
    </row>
    <row r="129" spans="1:10" ht="12.75">
      <c r="A129" s="5"/>
      <c r="I129" s="29"/>
      <c r="J129" s="132"/>
    </row>
    <row r="130" spans="1:10" s="12" customFormat="1" ht="12.75">
      <c r="A130" s="5"/>
      <c r="B130" s="3"/>
      <c r="C130" s="3"/>
      <c r="D130" s="4"/>
      <c r="E130" s="19"/>
      <c r="F130" s="60"/>
      <c r="G130" s="61"/>
      <c r="H130" s="70"/>
      <c r="I130" s="29"/>
      <c r="J130" s="137"/>
    </row>
    <row r="131" spans="1:10" ht="12.75">
      <c r="A131" s="5"/>
      <c r="I131" s="29"/>
      <c r="J131" s="132"/>
    </row>
    <row r="132" spans="1:10" ht="12.75">
      <c r="A132" s="5"/>
      <c r="I132" s="29"/>
      <c r="J132" s="132"/>
    </row>
    <row r="133" spans="1:10" s="12" customFormat="1" ht="12.75">
      <c r="A133" s="5"/>
      <c r="B133" s="3"/>
      <c r="C133" s="3"/>
      <c r="D133" s="4"/>
      <c r="E133" s="19"/>
      <c r="F133" s="60"/>
      <c r="G133" s="61"/>
      <c r="H133" s="70"/>
      <c r="I133" s="29"/>
      <c r="J133" s="133"/>
    </row>
    <row r="134" spans="1:10" ht="12.75">
      <c r="A134" s="5"/>
      <c r="I134" s="29"/>
      <c r="J134" s="132"/>
    </row>
    <row r="135" spans="1:10" ht="12.75">
      <c r="A135" s="5"/>
      <c r="I135" s="29"/>
      <c r="J135" s="132"/>
    </row>
    <row r="136" spans="1:10" ht="12.75">
      <c r="A136" s="5"/>
      <c r="I136" s="29"/>
      <c r="J136" s="132"/>
    </row>
    <row r="137" spans="1:10" ht="7.5" customHeight="1">
      <c r="A137" s="5"/>
      <c r="I137" s="29"/>
      <c r="J137" s="132"/>
    </row>
    <row r="138" spans="1:10" ht="12.75">
      <c r="A138" s="5"/>
      <c r="I138" s="29"/>
      <c r="J138" s="132"/>
    </row>
    <row r="139" spans="1:10" ht="12.75">
      <c r="A139" s="5"/>
      <c r="I139" s="29"/>
      <c r="J139" s="132"/>
    </row>
    <row r="140" spans="1:10" ht="12.75">
      <c r="A140" s="5"/>
      <c r="I140" s="29"/>
      <c r="J140" s="132"/>
    </row>
    <row r="141" spans="1:10" ht="12.75">
      <c r="A141" s="5"/>
      <c r="I141" s="29"/>
      <c r="J141" s="132"/>
    </row>
    <row r="142" spans="1:10" ht="12.75">
      <c r="A142" s="5"/>
      <c r="I142" s="29"/>
      <c r="J142" s="132"/>
    </row>
    <row r="143" spans="1:10" ht="12.75">
      <c r="A143" s="5"/>
      <c r="I143" s="29"/>
      <c r="J143" s="132"/>
    </row>
    <row r="144" spans="1:10" ht="12.75">
      <c r="A144" s="5"/>
      <c r="I144" s="29"/>
      <c r="J144" s="132"/>
    </row>
    <row r="145" spans="1:10" ht="12.75">
      <c r="A145" s="5"/>
      <c r="I145" s="29"/>
      <c r="J145" s="132"/>
    </row>
    <row r="146" spans="1:10" ht="12.75">
      <c r="A146" s="5"/>
      <c r="I146" s="29"/>
      <c r="J146" s="132"/>
    </row>
    <row r="147" spans="1:10" ht="12.75">
      <c r="A147" s="5"/>
      <c r="I147" s="29"/>
      <c r="J147" s="132"/>
    </row>
    <row r="148" spans="1:10" ht="12.75">
      <c r="A148" s="5"/>
      <c r="I148" s="29"/>
      <c r="J148" s="132"/>
    </row>
    <row r="149" spans="1:10" ht="12.75">
      <c r="A149" s="5"/>
      <c r="I149" s="29"/>
      <c r="J149" s="132"/>
    </row>
    <row r="150" spans="1:10" ht="12.75">
      <c r="A150" s="5"/>
      <c r="I150" s="29"/>
      <c r="J150" s="132"/>
    </row>
    <row r="151" spans="1:10" ht="12.75">
      <c r="A151" s="5"/>
      <c r="I151" s="29"/>
      <c r="J151" s="132"/>
    </row>
    <row r="152" spans="1:10" ht="12.75">
      <c r="A152" s="5"/>
      <c r="I152" s="29"/>
      <c r="J152" s="132"/>
    </row>
    <row r="153" spans="1:10" ht="12.75">
      <c r="A153" s="5"/>
      <c r="I153" s="29"/>
      <c r="J153" s="132"/>
    </row>
    <row r="154" spans="1:10" ht="12.75">
      <c r="A154" s="5"/>
      <c r="I154" s="29"/>
      <c r="J154" s="132"/>
    </row>
    <row r="155" spans="1:10" ht="12.75">
      <c r="A155" s="5"/>
      <c r="I155" s="29"/>
      <c r="J155" s="132"/>
    </row>
    <row r="156" spans="1:10" ht="12.75">
      <c r="A156" s="5"/>
      <c r="I156" s="29"/>
      <c r="J156" s="132"/>
    </row>
    <row r="157" spans="1:10" ht="12.75">
      <c r="A157" s="5"/>
      <c r="I157" s="29"/>
      <c r="J157" s="132"/>
    </row>
    <row r="158" spans="1:10" ht="12.75">
      <c r="A158" s="5"/>
      <c r="I158" s="29"/>
      <c r="J158" s="132"/>
    </row>
    <row r="159" spans="1:10" ht="12.75">
      <c r="A159" s="5"/>
      <c r="I159" s="29"/>
      <c r="J159" s="132"/>
    </row>
    <row r="160" spans="1:10" ht="12.75">
      <c r="A160" s="5"/>
      <c r="I160" s="29"/>
      <c r="J160" s="132"/>
    </row>
    <row r="161" spans="1:10" ht="12.75">
      <c r="A161" s="5"/>
      <c r="I161" s="29"/>
      <c r="J161" s="132"/>
    </row>
    <row r="162" spans="1:10" ht="12.75">
      <c r="A162" s="5"/>
      <c r="I162" s="29"/>
      <c r="J162" s="132"/>
    </row>
    <row r="163" spans="1:10" ht="12.75">
      <c r="A163" s="5"/>
      <c r="I163" s="29"/>
      <c r="J163" s="132"/>
    </row>
    <row r="164" spans="1:10" ht="12.75">
      <c r="A164" s="5"/>
      <c r="I164" s="29"/>
      <c r="J164" s="132"/>
    </row>
    <row r="165" spans="1:10" ht="12.75">
      <c r="A165" s="5"/>
      <c r="I165" s="29"/>
      <c r="J165" s="132"/>
    </row>
    <row r="166" spans="1:10" ht="12.75">
      <c r="A166" s="5"/>
      <c r="I166" s="29"/>
      <c r="J166" s="132"/>
    </row>
    <row r="167" spans="1:10" ht="12.75">
      <c r="A167" s="5"/>
      <c r="I167" s="29"/>
      <c r="J167" s="132"/>
    </row>
    <row r="168" spans="1:10" ht="12.75">
      <c r="A168" s="5"/>
      <c r="I168" s="29"/>
      <c r="J168" s="132"/>
    </row>
    <row r="169" spans="1:10" ht="12.75">
      <c r="A169" s="5"/>
      <c r="I169" s="29"/>
      <c r="J169" s="132"/>
    </row>
    <row r="170" spans="1:10" ht="12.75">
      <c r="A170" s="5"/>
      <c r="I170" s="29"/>
      <c r="J170" s="132"/>
    </row>
    <row r="171" spans="1:10" ht="12.75">
      <c r="A171" s="5"/>
      <c r="I171" s="29"/>
      <c r="J171" s="132"/>
    </row>
    <row r="172" spans="1:10" ht="12.75">
      <c r="A172" s="5"/>
      <c r="I172" s="29"/>
      <c r="J172" s="132"/>
    </row>
    <row r="173" spans="1:10" ht="12.75">
      <c r="A173" s="5"/>
      <c r="I173" s="29"/>
      <c r="J173" s="132"/>
    </row>
    <row r="174" spans="1:10" ht="12.75">
      <c r="A174" s="5"/>
      <c r="I174" s="29"/>
      <c r="J174" s="132"/>
    </row>
    <row r="175" spans="1:10" ht="12.75">
      <c r="A175" s="5"/>
      <c r="I175" s="29"/>
      <c r="J175" s="132"/>
    </row>
    <row r="176" spans="1:10" ht="12.75">
      <c r="A176" s="5"/>
      <c r="I176" s="29"/>
      <c r="J176" s="132"/>
    </row>
    <row r="177" spans="1:10" ht="12.75">
      <c r="A177" s="5"/>
      <c r="I177" s="29"/>
      <c r="J177" s="132"/>
    </row>
    <row r="178" spans="1:10" ht="12.75">
      <c r="A178" s="5"/>
      <c r="I178" s="29"/>
      <c r="J178" s="132"/>
    </row>
    <row r="179" spans="1:10" ht="12.75">
      <c r="A179" s="5"/>
      <c r="I179" s="29"/>
      <c r="J179" s="132"/>
    </row>
    <row r="180" spans="1:10" ht="12.75">
      <c r="A180" s="5"/>
      <c r="I180" s="29"/>
      <c r="J180" s="132"/>
    </row>
    <row r="181" spans="1:10" ht="12.75">
      <c r="A181" s="5"/>
      <c r="I181" s="29"/>
      <c r="J181" s="132"/>
    </row>
    <row r="182" spans="1:10" ht="12.75">
      <c r="A182" s="5"/>
      <c r="I182" s="29"/>
      <c r="J182" s="132"/>
    </row>
    <row r="183" spans="1:10" ht="12.75">
      <c r="A183" s="5"/>
      <c r="I183" s="29"/>
      <c r="J183" s="132"/>
    </row>
    <row r="184" spans="1:10" ht="12.75">
      <c r="A184" s="5"/>
      <c r="I184" s="29"/>
      <c r="J184" s="132"/>
    </row>
    <row r="185" spans="1:10" ht="12.75">
      <c r="A185" s="5"/>
      <c r="I185" s="29"/>
      <c r="J185" s="132"/>
    </row>
    <row r="186" spans="1:10" ht="12.75">
      <c r="A186" s="5"/>
      <c r="I186" s="29"/>
      <c r="J186" s="132"/>
    </row>
    <row r="187" spans="1:10" ht="12.75">
      <c r="A187" s="5"/>
      <c r="I187" s="29"/>
      <c r="J187" s="132"/>
    </row>
    <row r="188" spans="1:10" ht="12.75">
      <c r="A188" s="5"/>
      <c r="I188" s="29"/>
      <c r="J188" s="132"/>
    </row>
    <row r="189" spans="1:10" ht="12.75">
      <c r="A189" s="5"/>
      <c r="I189" s="29"/>
      <c r="J189" s="132"/>
    </row>
    <row r="190" spans="1:10" ht="12.75">
      <c r="A190" s="5"/>
      <c r="I190" s="29"/>
      <c r="J190" s="132"/>
    </row>
    <row r="191" spans="1:10" ht="12.75">
      <c r="A191" s="5"/>
      <c r="I191" s="29"/>
      <c r="J191" s="132"/>
    </row>
    <row r="192" spans="1:10" ht="12.75">
      <c r="A192" s="5"/>
      <c r="I192" s="29"/>
      <c r="J192" s="132"/>
    </row>
    <row r="193" spans="1:10" ht="12.75">
      <c r="A193" s="5"/>
      <c r="I193" s="29"/>
      <c r="J193" s="132"/>
    </row>
    <row r="194" spans="1:10" ht="12.75">
      <c r="A194" s="5"/>
      <c r="J194" s="132"/>
    </row>
    <row r="195" spans="1:10" ht="12.75">
      <c r="A195" s="5"/>
      <c r="J195" s="132"/>
    </row>
    <row r="196" spans="1:10" ht="12.75">
      <c r="A196" s="5"/>
      <c r="J196" s="132"/>
    </row>
    <row r="197" spans="1:10" ht="12.75">
      <c r="A197" s="5"/>
      <c r="J197" s="132"/>
    </row>
    <row r="198" spans="1:10" ht="12.75">
      <c r="A198" s="5"/>
      <c r="J198" s="132"/>
    </row>
    <row r="199" spans="1:10" ht="12.75">
      <c r="A199" s="5"/>
      <c r="J199" s="132"/>
    </row>
    <row r="200" spans="1:10" ht="12.75">
      <c r="A200" s="5"/>
      <c r="J200" s="132"/>
    </row>
    <row r="201" spans="1:10" ht="12.75">
      <c r="A201" s="5"/>
      <c r="J201" s="132"/>
    </row>
    <row r="202" spans="1:10" ht="12.75">
      <c r="A202" s="5"/>
      <c r="J202" s="132"/>
    </row>
    <row r="203" spans="1:10" ht="12.75">
      <c r="A203" s="5"/>
      <c r="J203" s="132"/>
    </row>
    <row r="204" spans="1:10" ht="12.75">
      <c r="A204" s="5"/>
      <c r="J204" s="132"/>
    </row>
    <row r="205" spans="1:10" ht="12.75">
      <c r="A205" s="5"/>
      <c r="J205" s="132"/>
    </row>
    <row r="206" spans="1:10" ht="12.75">
      <c r="A206" s="5"/>
      <c r="J206" s="132"/>
    </row>
    <row r="207" spans="1:10" ht="12.75">
      <c r="A207" s="5"/>
      <c r="J207" s="132"/>
    </row>
    <row r="208" spans="1:10" ht="12.75">
      <c r="A208" s="5"/>
      <c r="J208" s="132"/>
    </row>
    <row r="209" spans="1:10" ht="12.75">
      <c r="A209" s="5"/>
      <c r="J209" s="132"/>
    </row>
    <row r="210" spans="1:10" ht="12.75">
      <c r="A210" s="5"/>
      <c r="J210" s="132"/>
    </row>
    <row r="211" spans="1:10" ht="12.75">
      <c r="A211" s="5"/>
      <c r="J211" s="132"/>
    </row>
    <row r="212" spans="1:10" ht="12.75">
      <c r="A212" s="5"/>
      <c r="J212" s="132"/>
    </row>
    <row r="213" spans="1:10" ht="12.75">
      <c r="A213" s="5"/>
      <c r="J213" s="132"/>
    </row>
    <row r="214" spans="1:10" ht="12.75">
      <c r="A214" s="5"/>
      <c r="J214" s="132"/>
    </row>
    <row r="215" spans="1:10" ht="12.75">
      <c r="A215" s="5"/>
      <c r="J215" s="132"/>
    </row>
    <row r="216" spans="1:10" ht="12.75">
      <c r="A216" s="5"/>
      <c r="J216" s="132"/>
    </row>
    <row r="217" spans="1:10" ht="12.75">
      <c r="A217" s="5"/>
      <c r="J217" s="132"/>
    </row>
    <row r="218" spans="1:10" ht="12.75">
      <c r="A218" s="5"/>
      <c r="J218" s="132"/>
    </row>
    <row r="219" spans="1:10" ht="12.75">
      <c r="A219" s="5"/>
      <c r="J219" s="132"/>
    </row>
    <row r="220" spans="1:10" ht="12.75">
      <c r="A220" s="5"/>
      <c r="J220" s="132"/>
    </row>
    <row r="221" spans="1:10" ht="12.75">
      <c r="A221" s="5"/>
      <c r="J221" s="132"/>
    </row>
    <row r="222" spans="1:10" ht="12.75">
      <c r="A222" s="5"/>
      <c r="J222" s="132"/>
    </row>
    <row r="223" spans="1:10" ht="12.75">
      <c r="A223" s="5"/>
      <c r="J223" s="132"/>
    </row>
    <row r="224" spans="1:10" ht="12.75">
      <c r="A224" s="5"/>
      <c r="J224" s="132"/>
    </row>
    <row r="225" spans="1:10" ht="12.75">
      <c r="A225" s="5"/>
      <c r="J225" s="132"/>
    </row>
    <row r="226" spans="1:10" ht="12.75">
      <c r="A226" s="5"/>
      <c r="J226" s="132"/>
    </row>
    <row r="227" spans="1:10" ht="12.75">
      <c r="A227" s="5"/>
      <c r="J227" s="132"/>
    </row>
    <row r="228" spans="1:10" ht="12.75">
      <c r="A228" s="5"/>
      <c r="J228" s="132"/>
    </row>
    <row r="229" spans="1:10" ht="12.75">
      <c r="A229" s="5"/>
      <c r="J229" s="132"/>
    </row>
    <row r="230" spans="1:10" ht="12.75">
      <c r="A230" s="5"/>
      <c r="J230" s="132"/>
    </row>
    <row r="231" spans="1:10" ht="12.75">
      <c r="A231" s="5"/>
      <c r="J231" s="132"/>
    </row>
    <row r="232" spans="1:10" ht="12.75">
      <c r="A232" s="5"/>
      <c r="J232" s="132"/>
    </row>
    <row r="233" spans="1:10" ht="12.75">
      <c r="A233" s="5"/>
      <c r="J233" s="132"/>
    </row>
    <row r="234" spans="1:10" ht="12.75">
      <c r="A234" s="5"/>
      <c r="J234" s="132"/>
    </row>
    <row r="235" spans="1:10" ht="12.75">
      <c r="A235" s="5"/>
      <c r="J235" s="132"/>
    </row>
    <row r="236" ht="12.75">
      <c r="J236" s="132"/>
    </row>
    <row r="237" ht="12.75">
      <c r="J237" s="132"/>
    </row>
    <row r="238" ht="12.75">
      <c r="J238" s="132"/>
    </row>
    <row r="239" ht="12.75">
      <c r="J239" s="132"/>
    </row>
    <row r="240" ht="12.75">
      <c r="J240" s="132"/>
    </row>
    <row r="241" ht="12.75">
      <c r="J241" s="132"/>
    </row>
    <row r="242" ht="12.75">
      <c r="J242" s="132"/>
    </row>
    <row r="243" ht="12.75">
      <c r="J243" s="132"/>
    </row>
    <row r="244" ht="12.75">
      <c r="J244" s="132"/>
    </row>
    <row r="245" ht="12.75">
      <c r="J245" s="132"/>
    </row>
    <row r="246" ht="12.75">
      <c r="J246" s="132"/>
    </row>
    <row r="247" ht="12.75">
      <c r="J247" s="132"/>
    </row>
    <row r="248" ht="12.75">
      <c r="J248" s="132"/>
    </row>
    <row r="249" ht="12.75">
      <c r="J249" s="132"/>
    </row>
    <row r="250" ht="12.75">
      <c r="J250" s="132"/>
    </row>
    <row r="251" ht="12.75">
      <c r="J251" s="132"/>
    </row>
    <row r="252" ht="12.75">
      <c r="J252" s="132"/>
    </row>
    <row r="253" ht="12.75">
      <c r="J253" s="132"/>
    </row>
    <row r="254" ht="12.75">
      <c r="J254" s="132"/>
    </row>
    <row r="255" ht="12.75">
      <c r="J255" s="132"/>
    </row>
    <row r="256" ht="12.75">
      <c r="J256" s="132"/>
    </row>
    <row r="257" ht="12.75">
      <c r="J257" s="132"/>
    </row>
    <row r="258" ht="12.75">
      <c r="J258" s="132"/>
    </row>
    <row r="259" ht="12.75">
      <c r="J259" s="132"/>
    </row>
    <row r="260" ht="12.75">
      <c r="J260" s="132"/>
    </row>
    <row r="261" ht="12.75">
      <c r="J261" s="132"/>
    </row>
    <row r="262" ht="12.75">
      <c r="J262" s="132"/>
    </row>
    <row r="263" ht="12.75">
      <c r="J263" s="132"/>
    </row>
    <row r="264" ht="12.75">
      <c r="J264" s="132"/>
    </row>
  </sheetData>
  <sheetProtection/>
  <mergeCells count="12">
    <mergeCell ref="D8:D9"/>
    <mergeCell ref="E8:E9"/>
    <mergeCell ref="E70:F70"/>
    <mergeCell ref="E49:F49"/>
    <mergeCell ref="E34:F34"/>
    <mergeCell ref="J8:J9"/>
    <mergeCell ref="C8:C9"/>
    <mergeCell ref="A1:B1"/>
    <mergeCell ref="A2:B2"/>
    <mergeCell ref="A3:H3"/>
    <mergeCell ref="A8:A9"/>
    <mergeCell ref="B8:B9"/>
  </mergeCells>
  <printOptions/>
  <pageMargins left="0.7086614173228347" right="0.7086614173228347" top="2.362204724409449" bottom="0.1968503937007874" header="0.31496062992125984" footer="0.31496062992125984"/>
  <pageSetup horizontalDpi="600" verticalDpi="600" orientation="portrait" paperSize="9" scale="59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3"/>
  <sheetViews>
    <sheetView zoomScalePageLayoutView="0" workbookViewId="0" topLeftCell="A1">
      <selection activeCell="D11" sqref="A1:D11"/>
    </sheetView>
  </sheetViews>
  <sheetFormatPr defaultColWidth="9.140625" defaultRowHeight="12.75"/>
  <cols>
    <col min="1" max="1" width="17.7109375" style="143" customWidth="1"/>
    <col min="2" max="2" width="77.00390625" style="142" customWidth="1"/>
    <col min="3" max="3" width="5.8515625" style="143" customWidth="1"/>
    <col min="4" max="4" width="9.140625" style="143" customWidth="1"/>
  </cols>
  <sheetData>
    <row r="1" ht="12.75">
      <c r="B1" s="141"/>
    </row>
    <row r="3" ht="12.75">
      <c r="D3" s="144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Timbo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Leonardo Klingenfus Antunes</cp:lastModifiedBy>
  <cp:lastPrinted>2019-07-18T11:47:05Z</cp:lastPrinted>
  <dcterms:created xsi:type="dcterms:W3CDTF">2001-12-06T19:05:24Z</dcterms:created>
  <dcterms:modified xsi:type="dcterms:W3CDTF">2019-09-10T19:33:40Z</dcterms:modified>
  <cp:category/>
  <cp:version/>
  <cp:contentType/>
  <cp:contentStatus/>
</cp:coreProperties>
</file>