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<sst xmlns="http://schemas.openxmlformats.org/spreadsheetml/2006/main" count="538" uniqueCount="371">
  <si>
    <r>
      <rPr>
        <b/>
        <sz val="8"/>
        <rFont val="Arial"/>
        <family val="2"/>
      </rPr>
      <t>QUANTITATIVO E ORÇAMENTO ESTIMATIVO</t>
    </r>
  </si>
  <si>
    <r>
      <rPr>
        <sz val="9.5"/>
        <rFont val="Calibri"/>
        <family val="1"/>
      </rPr>
      <t>ÍTEM</t>
    </r>
  </si>
  <si>
    <r>
      <rPr>
        <sz val="8.5"/>
        <rFont val="Calibri"/>
        <family val="1"/>
      </rPr>
      <t>COD</t>
    </r>
  </si>
  <si>
    <r>
      <rPr>
        <sz val="8.5"/>
        <rFont val="Calibri"/>
        <family val="1"/>
      </rPr>
      <t>SERVIÇO</t>
    </r>
  </si>
  <si>
    <r>
      <rPr>
        <sz val="8.5"/>
        <rFont val="Calibri"/>
        <family val="1"/>
      </rPr>
      <t>QUANT</t>
    </r>
  </si>
  <si>
    <r>
      <rPr>
        <sz val="8.5"/>
        <rFont val="Calibri"/>
        <family val="1"/>
      </rPr>
      <t>UNID</t>
    </r>
  </si>
  <si>
    <r>
      <rPr>
        <sz val="8.5"/>
        <rFont val="Calibri"/>
        <family val="1"/>
      </rPr>
      <t>Unitário</t>
    </r>
  </si>
  <si>
    <r>
      <rPr>
        <sz val="8.5"/>
        <rFont val="Calibri"/>
        <family val="1"/>
      </rPr>
      <t>R$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TOTAL</t>
    </r>
  </si>
  <si>
    <r>
      <rPr>
        <sz val="8"/>
        <rFont val="Calibri"/>
        <family val="1"/>
      </rPr>
      <t>%</t>
    </r>
    <r>
      <rPr>
        <sz val="8"/>
        <rFont val="Times New Roman"/>
        <family val="1"/>
      </rPr>
      <t xml:space="preserve"> </t>
    </r>
    <r>
      <rPr>
        <sz val="8"/>
        <rFont val="Calibri"/>
        <family val="1"/>
      </rPr>
      <t>DA</t>
    </r>
    <r>
      <rPr>
        <sz val="8"/>
        <rFont val="Times New Roman"/>
        <family val="1"/>
      </rPr>
      <t xml:space="preserve"> </t>
    </r>
    <r>
      <rPr>
        <sz val="8"/>
        <rFont val="Calibri"/>
        <family val="1"/>
      </rPr>
      <t>OBRA</t>
    </r>
  </si>
  <si>
    <r>
      <rPr>
        <b/>
        <sz val="8.5"/>
        <rFont val="Calibri"/>
        <family val="1"/>
      </rPr>
      <t>1.</t>
    </r>
  </si>
  <si>
    <r>
      <rPr>
        <b/>
        <sz val="8.5"/>
        <rFont val="Calibri"/>
        <family val="1"/>
      </rPr>
      <t>Serviços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Iniciais</t>
    </r>
  </si>
  <si>
    <r>
      <rPr>
        <sz val="8.5"/>
        <rFont val="Calibri"/>
        <family val="1"/>
      </rPr>
      <t>1.1</t>
    </r>
  </si>
  <si>
    <r>
      <rPr>
        <sz val="8.5"/>
        <rFont val="Calibri"/>
        <family val="1"/>
      </rPr>
      <t>(S)74220/001</t>
    </r>
  </si>
  <si>
    <r>
      <rPr>
        <sz val="8.5"/>
        <rFont val="Calibri"/>
        <family val="1"/>
      </rPr>
      <t>Tapume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madeira</t>
    </r>
  </si>
  <si>
    <r>
      <rPr>
        <sz val="8.5"/>
        <rFont val="Calibri"/>
        <family val="1"/>
      </rPr>
      <t>m²</t>
    </r>
  </si>
  <si>
    <r>
      <rPr>
        <sz val="8.5"/>
        <rFont val="Calibri"/>
        <family val="1"/>
      </rPr>
      <t>1.2</t>
    </r>
  </si>
  <si>
    <r>
      <rPr>
        <sz val="8.5"/>
        <rFont val="Calibri"/>
        <family val="1"/>
      </rPr>
      <t>(D)42571</t>
    </r>
  </si>
  <si>
    <r>
      <rPr>
        <sz val="8.5"/>
        <rFont val="Calibri"/>
        <family val="1"/>
      </rPr>
      <t>Placa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obra</t>
    </r>
  </si>
  <si>
    <r>
      <rPr>
        <sz val="8.5"/>
        <rFont val="Calibri"/>
        <family val="1"/>
      </rPr>
      <t>1.3</t>
    </r>
  </si>
  <si>
    <r>
      <rPr>
        <sz val="8.5"/>
        <rFont val="Calibri"/>
        <family val="1"/>
      </rPr>
      <t>(D)42562</t>
    </r>
  </si>
  <si>
    <r>
      <rPr>
        <sz val="8.5"/>
        <rFont val="Calibri"/>
        <family val="1"/>
      </rPr>
      <t>Retirada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portas</t>
    </r>
  </si>
  <si>
    <r>
      <rPr>
        <sz val="8.5"/>
        <rFont val="Calibri"/>
        <family val="1"/>
      </rPr>
      <t>1.4</t>
    </r>
  </si>
  <si>
    <r>
      <rPr>
        <sz val="8.5"/>
        <rFont val="Calibri"/>
        <family val="1"/>
      </rPr>
      <t>Retirada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janelas</t>
    </r>
  </si>
  <si>
    <r>
      <rPr>
        <sz val="8.5"/>
        <rFont val="Calibri"/>
        <family val="1"/>
      </rPr>
      <t>1.5</t>
    </r>
  </si>
  <si>
    <r>
      <rPr>
        <sz val="8.5"/>
        <rFont val="Calibri"/>
        <family val="1"/>
      </rPr>
      <t>(D)42546</t>
    </r>
  </si>
  <si>
    <r>
      <rPr>
        <sz val="8.5"/>
        <rFont val="Calibri"/>
        <family val="1"/>
      </rPr>
      <t>Demolição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piso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cerâmico</t>
    </r>
  </si>
  <si>
    <r>
      <rPr>
        <sz val="8.5"/>
        <rFont val="Calibri"/>
        <family val="1"/>
      </rPr>
      <t>1.6</t>
    </r>
  </si>
  <si>
    <r>
      <rPr>
        <sz val="8.5"/>
        <rFont val="Calibri"/>
        <family val="1"/>
      </rPr>
      <t>(S)97622</t>
    </r>
  </si>
  <si>
    <r>
      <rPr>
        <sz val="8.5"/>
        <rFont val="Calibri"/>
        <family val="1"/>
      </rPr>
      <t>Demolição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alvenaria</t>
    </r>
  </si>
  <si>
    <r>
      <rPr>
        <sz val="8.5"/>
        <rFont val="Calibri"/>
        <family val="1"/>
      </rPr>
      <t>m³</t>
    </r>
  </si>
  <si>
    <r>
      <rPr>
        <sz val="8.5"/>
        <rFont val="Calibri"/>
        <family val="1"/>
      </rPr>
      <t>1.7</t>
    </r>
  </si>
  <si>
    <r>
      <rPr>
        <sz val="8.5"/>
        <rFont val="Calibri"/>
        <family val="1"/>
      </rPr>
      <t>(D)42545</t>
    </r>
  </si>
  <si>
    <r>
      <rPr>
        <sz val="8.5"/>
        <rFont val="Calibri"/>
        <family val="1"/>
      </rPr>
      <t>Demolição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estrutura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concreto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armado</t>
    </r>
  </si>
  <si>
    <r>
      <rPr>
        <sz val="8.5"/>
        <rFont val="Calibri"/>
        <family val="1"/>
      </rPr>
      <t>1.8</t>
    </r>
  </si>
  <si>
    <r>
      <rPr>
        <sz val="8.5"/>
        <rFont val="Calibri"/>
        <family val="1"/>
      </rPr>
      <t>(S)97629</t>
    </r>
  </si>
  <si>
    <r>
      <rPr>
        <sz val="8.5"/>
        <rFont val="Calibri"/>
        <family val="1"/>
      </rPr>
      <t>Demolição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laje</t>
    </r>
  </si>
  <si>
    <r>
      <rPr>
        <sz val="8.5"/>
        <rFont val="Calibri"/>
        <family val="1"/>
      </rPr>
      <t>1.9</t>
    </r>
  </si>
  <si>
    <r>
      <rPr>
        <sz val="8.5"/>
        <rFont val="Calibri"/>
        <family val="1"/>
      </rPr>
      <t>(D)42850</t>
    </r>
  </si>
  <si>
    <r>
      <rPr>
        <sz val="8.5"/>
        <rFont val="Calibri"/>
        <family val="1"/>
      </rPr>
      <t>Carga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transporte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entulhos</t>
    </r>
  </si>
  <si>
    <r>
      <rPr>
        <sz val="8.5"/>
        <rFont val="Calibri"/>
        <family val="1"/>
      </rPr>
      <t>1.10</t>
    </r>
  </si>
  <si>
    <r>
      <rPr>
        <sz val="8.5"/>
        <rFont val="Calibri"/>
        <family val="1"/>
      </rPr>
      <t>Demolição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contrapiso</t>
    </r>
  </si>
  <si>
    <r>
      <rPr>
        <sz val="8.5"/>
        <rFont val="Calibri"/>
        <family val="1"/>
      </rPr>
      <t>1.11</t>
    </r>
  </si>
  <si>
    <r>
      <rPr>
        <sz val="8.5"/>
        <rFont val="Calibri"/>
        <family val="1"/>
      </rPr>
      <t>(D)42591</t>
    </r>
  </si>
  <si>
    <r>
      <rPr>
        <sz val="8.5"/>
        <rFont val="Calibri"/>
        <family val="1"/>
      </rPr>
      <t>Locação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obra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</si>
  <si>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do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item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1</t>
    </r>
  </si>
  <si>
    <r>
      <rPr>
        <sz val="8.5"/>
        <rFont val="Calibri"/>
        <family val="1"/>
      </rPr>
      <t>-</t>
    </r>
  </si>
  <si>
    <r>
      <rPr>
        <sz val="8.5"/>
        <rFont val="Calibri"/>
        <family val="1"/>
      </rPr>
      <t>2.</t>
    </r>
  </si>
  <si>
    <r>
      <rPr>
        <b/>
        <sz val="8.5"/>
        <rFont val="Calibri"/>
        <family val="1"/>
      </rPr>
      <t>Infraestrutura</t>
    </r>
  </si>
  <si>
    <r>
      <rPr>
        <sz val="8.5"/>
        <rFont val="Calibri"/>
        <family val="1"/>
      </rPr>
      <t>2.1</t>
    </r>
  </si>
  <si>
    <r>
      <rPr>
        <sz val="8.5"/>
        <rFont val="Calibri"/>
        <family val="1"/>
      </rPr>
      <t>Estaca</t>
    </r>
  </si>
  <si>
    <r>
      <rPr>
        <sz val="8.5"/>
        <rFont val="Calibri"/>
        <family val="1"/>
      </rPr>
      <t>2.1.1</t>
    </r>
  </si>
  <si>
    <r>
      <rPr>
        <sz val="8.5"/>
        <rFont val="Calibri"/>
        <family val="1"/>
      </rPr>
      <t>(D)40043</t>
    </r>
  </si>
  <si>
    <r>
      <rPr>
        <sz val="8.5"/>
        <rFont val="Calibri"/>
        <family val="1"/>
      </rPr>
      <t>Estaca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rotativa</t>
    </r>
  </si>
  <si>
    <r>
      <rPr>
        <sz val="8.5"/>
        <rFont val="Calibri"/>
        <family val="1"/>
      </rPr>
      <t>m</t>
    </r>
  </si>
  <si>
    <r>
      <rPr>
        <sz val="8.5"/>
        <rFont val="Calibri"/>
        <family val="1"/>
      </rPr>
      <t>2.1.2</t>
    </r>
  </si>
  <si>
    <r>
      <rPr>
        <sz val="8.5"/>
        <rFont val="Calibri"/>
        <family val="1"/>
      </rPr>
      <t>(D)43899</t>
    </r>
  </si>
  <si>
    <r>
      <rPr>
        <sz val="8.5"/>
        <rFont val="Calibri"/>
        <family val="1"/>
      </rPr>
      <t>Armadura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60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5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mm</t>
    </r>
  </si>
  <si>
    <r>
      <rPr>
        <sz val="8.5"/>
        <rFont val="Calibri"/>
        <family val="1"/>
      </rPr>
      <t>kg</t>
    </r>
  </si>
  <si>
    <r>
      <rPr>
        <sz val="8.5"/>
        <rFont val="Calibri"/>
        <family val="1"/>
      </rPr>
      <t>2.1.3</t>
    </r>
  </si>
  <si>
    <r>
      <rPr>
        <sz val="8.5"/>
        <rFont val="Calibri"/>
        <family val="1"/>
      </rPr>
      <t>(D)42621</t>
    </r>
  </si>
  <si>
    <r>
      <rPr>
        <sz val="8.5"/>
        <rFont val="Calibri"/>
        <family val="1"/>
      </rPr>
      <t>Armadura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50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10,0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mm</t>
    </r>
  </si>
  <si>
    <r>
      <rPr>
        <sz val="8.5"/>
        <rFont val="Calibri"/>
        <family val="1"/>
      </rPr>
      <t>2.1.4</t>
    </r>
  </si>
  <si>
    <r>
      <rPr>
        <sz val="8.5"/>
        <rFont val="Calibri"/>
        <family val="1"/>
      </rPr>
      <t>(D)42631</t>
    </r>
  </si>
  <si>
    <r>
      <rPr>
        <sz val="8.5"/>
        <rFont val="Calibri"/>
        <family val="1"/>
      </rPr>
      <t>Concreto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usinado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25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Mpa</t>
    </r>
  </si>
  <si>
    <r>
      <rPr>
        <sz val="8.5"/>
        <rFont val="Calibri"/>
        <family val="1"/>
      </rPr>
      <t>2.2</t>
    </r>
  </si>
  <si>
    <r>
      <rPr>
        <sz val="8.5"/>
        <rFont val="Calibri"/>
        <family val="1"/>
      </rPr>
      <t>Viga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baldrame</t>
    </r>
  </si>
  <si>
    <r>
      <rPr>
        <sz val="8.5"/>
        <rFont val="Calibri"/>
        <family val="1"/>
      </rPr>
      <t>2.2.1</t>
    </r>
  </si>
  <si>
    <r>
      <rPr>
        <sz val="8.5"/>
        <rFont val="Calibri"/>
        <family val="1"/>
      </rPr>
      <t>(C)96000</t>
    </r>
  </si>
  <si>
    <r>
      <rPr>
        <sz val="8.5"/>
        <rFont val="Calibri"/>
        <family val="1"/>
      </rPr>
      <t>Grautemamento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vigas</t>
    </r>
  </si>
  <si>
    <r>
      <rPr>
        <sz val="8.5"/>
        <rFont val="Calibri"/>
        <family val="1"/>
      </rPr>
      <t>unid</t>
    </r>
  </si>
  <si>
    <r>
      <rPr>
        <sz val="8.5"/>
        <rFont val="Calibri"/>
        <family val="1"/>
      </rPr>
      <t>2.2.2</t>
    </r>
  </si>
  <si>
    <r>
      <rPr>
        <sz val="8.5"/>
        <rFont val="Calibri"/>
        <family val="1"/>
      </rPr>
      <t>(D)40089</t>
    </r>
  </si>
  <si>
    <r>
      <rPr>
        <sz val="8.5"/>
        <rFont val="Calibri"/>
        <family val="1"/>
      </rPr>
      <t>2.3</t>
    </r>
  </si>
  <si>
    <r>
      <rPr>
        <sz val="8.5"/>
        <rFont val="Calibri"/>
        <family val="1"/>
      </rPr>
      <t>(S)83737</t>
    </r>
  </si>
  <si>
    <r>
      <rPr>
        <sz val="8.5"/>
        <rFont val="Calibri"/>
        <family val="1"/>
      </rPr>
      <t>Impermeabilização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viga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baldrame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</si>
  <si>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2</t>
    </r>
  </si>
  <si>
    <r>
      <rPr>
        <sz val="8.5"/>
        <rFont val="Calibri"/>
        <family val="1"/>
      </rPr>
      <t>3.</t>
    </r>
  </si>
  <si>
    <r>
      <rPr>
        <b/>
        <sz val="8.5"/>
        <rFont val="Calibri"/>
        <family val="1"/>
      </rPr>
      <t>Supraestrutura</t>
    </r>
  </si>
  <si>
    <r>
      <rPr>
        <sz val="8.5"/>
        <rFont val="Calibri"/>
        <family val="1"/>
      </rPr>
      <t>3.1</t>
    </r>
  </si>
  <si>
    <r>
      <rPr>
        <sz val="8.5"/>
        <rFont val="Calibri"/>
        <family val="1"/>
      </rPr>
      <t>Pilares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vigas</t>
    </r>
  </si>
  <si>
    <r>
      <rPr>
        <sz val="8.5"/>
        <rFont val="Calibri"/>
        <family val="1"/>
      </rPr>
      <t>3.2</t>
    </r>
  </si>
  <si>
    <r>
      <rPr>
        <sz val="8.5"/>
        <rFont val="Calibri"/>
        <family val="1"/>
      </rPr>
      <t>Laje</t>
    </r>
  </si>
  <si>
    <r>
      <rPr>
        <sz val="8.5"/>
        <rFont val="Calibri"/>
        <family val="1"/>
      </rPr>
      <t>3.2.1</t>
    </r>
  </si>
  <si>
    <r>
      <rPr>
        <sz val="8.5"/>
        <rFont val="Calibri"/>
        <family val="1"/>
      </rPr>
      <t>(C)96001</t>
    </r>
  </si>
  <si>
    <r>
      <rPr>
        <sz val="8.5"/>
        <rFont val="Calibri"/>
        <family val="1"/>
      </rPr>
      <t>laje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treliça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forro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unidirecional</t>
    </r>
  </si>
  <si>
    <r>
      <rPr>
        <sz val="8.5"/>
        <rFont val="Calibri"/>
        <family val="1"/>
      </rPr>
      <t>3.2.2</t>
    </r>
  </si>
  <si>
    <r>
      <rPr>
        <sz val="8.5"/>
        <rFont val="Calibri"/>
        <family val="1"/>
      </rPr>
      <t>3.2.3</t>
    </r>
  </si>
  <si>
    <r>
      <rPr>
        <sz val="8.5"/>
        <rFont val="Calibri"/>
        <family val="1"/>
      </rPr>
      <t>(D)42627</t>
    </r>
  </si>
  <si>
    <r>
      <rPr>
        <sz val="8.5"/>
        <rFont val="Calibri"/>
        <family val="1"/>
      </rPr>
      <t>Armadura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dist.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laje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(CA60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4,2mm)</t>
    </r>
  </si>
  <si>
    <r>
      <rPr>
        <sz val="8.5"/>
        <rFont val="Calibri"/>
        <family val="1"/>
      </rPr>
      <t>3.2.4</t>
    </r>
  </si>
  <si>
    <r>
      <rPr>
        <sz val="8.5"/>
        <rFont val="Calibri"/>
        <family val="1"/>
      </rPr>
      <t>Armadura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negativa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laje</t>
    </r>
  </si>
  <si>
    <r>
      <rPr>
        <sz val="8.5"/>
        <rFont val="Calibri"/>
        <family val="1"/>
      </rPr>
      <t>3.2.4.1</t>
    </r>
  </si>
  <si>
    <r>
      <rPr>
        <sz val="8.5"/>
        <rFont val="Calibri"/>
        <family val="1"/>
      </rPr>
      <t>3.2.4.2</t>
    </r>
  </si>
  <si>
    <r>
      <rPr>
        <sz val="8.5"/>
        <rFont val="Calibri"/>
        <family val="1"/>
      </rPr>
      <t>Armadura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50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10,0mm</t>
    </r>
  </si>
  <si>
    <r>
      <rPr>
        <sz val="8.5"/>
        <rFont val="Calibri"/>
        <family val="1"/>
      </rPr>
      <t>3.3</t>
    </r>
  </si>
  <si>
    <r>
      <rPr>
        <sz val="8.5"/>
        <rFont val="Calibri"/>
        <family val="1"/>
      </rPr>
      <t>(C1)</t>
    </r>
  </si>
  <si>
    <r>
      <rPr>
        <sz val="8.5"/>
        <rFont val="Calibri"/>
        <family val="1"/>
      </rPr>
      <t>Laje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maciça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</si>
  <si>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3</t>
    </r>
  </si>
  <si>
    <r>
      <rPr>
        <sz val="8.5"/>
        <rFont val="Calibri"/>
        <family val="1"/>
      </rPr>
      <t>4.</t>
    </r>
  </si>
  <si>
    <r>
      <rPr>
        <b/>
        <sz val="8.5"/>
        <rFont val="Calibri"/>
        <family val="1"/>
      </rPr>
      <t>Paredes,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paineis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esquadrias</t>
    </r>
  </si>
  <si>
    <r>
      <rPr>
        <sz val="8.5"/>
        <rFont val="Calibri"/>
        <family val="1"/>
      </rPr>
      <t>4.1</t>
    </r>
  </si>
  <si>
    <r>
      <rPr>
        <sz val="8.5"/>
        <rFont val="Calibri"/>
        <family val="1"/>
      </rPr>
      <t>(D)42665</t>
    </r>
  </si>
  <si>
    <r>
      <rPr>
        <sz val="8.5"/>
        <rFont val="Calibri"/>
        <family val="1"/>
      </rPr>
      <t>Tijolo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cerâmico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6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furos</t>
    </r>
  </si>
  <si>
    <r>
      <rPr>
        <sz val="8.5"/>
        <rFont val="Calibri"/>
        <family val="1"/>
      </rPr>
      <t>4.2</t>
    </r>
  </si>
  <si>
    <r>
      <rPr>
        <sz val="8.5"/>
        <rFont val="Calibri"/>
        <family val="1"/>
      </rPr>
      <t>(S)93187</t>
    </r>
  </si>
  <si>
    <r>
      <rPr>
        <sz val="8.5"/>
        <rFont val="Calibri"/>
        <family val="1"/>
      </rPr>
      <t>Vergas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concreto</t>
    </r>
  </si>
  <si>
    <r>
      <rPr>
        <sz val="8.5"/>
        <rFont val="Calibri"/>
        <family val="1"/>
      </rPr>
      <t>4.3</t>
    </r>
  </si>
  <si>
    <r>
      <rPr>
        <sz val="8.5"/>
        <rFont val="Calibri"/>
        <family val="1"/>
      </rPr>
      <t>Esquadrias</t>
    </r>
  </si>
  <si>
    <r>
      <rPr>
        <sz val="8.5"/>
        <rFont val="Calibri"/>
        <family val="1"/>
      </rPr>
      <t>4.3.1</t>
    </r>
  </si>
  <si>
    <r>
      <rPr>
        <sz val="8.5"/>
        <rFont val="Calibri"/>
        <family val="1"/>
      </rPr>
      <t>(D)40141</t>
    </r>
  </si>
  <si>
    <r>
      <rPr>
        <sz val="8.5"/>
        <rFont val="Calibri"/>
        <family val="1"/>
      </rPr>
      <t>Janelas</t>
    </r>
  </si>
  <si>
    <r>
      <rPr>
        <sz val="8.5"/>
        <rFont val="Calibri"/>
        <family val="1"/>
      </rPr>
      <t>4.3.2</t>
    </r>
  </si>
  <si>
    <r>
      <rPr>
        <sz val="8.5"/>
        <rFont val="Calibri"/>
        <family val="1"/>
      </rPr>
      <t>(D)43417</t>
    </r>
  </si>
  <si>
    <r>
      <rPr>
        <sz val="8.5"/>
        <rFont val="Calibri"/>
        <family val="1"/>
      </rPr>
      <t>Ferragens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janela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vidro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temperado</t>
    </r>
  </si>
  <si>
    <r>
      <rPr>
        <sz val="8.5"/>
        <rFont val="Calibri"/>
        <family val="1"/>
      </rPr>
      <t>4.3.3</t>
    </r>
  </si>
  <si>
    <r>
      <rPr>
        <sz val="8.5"/>
        <rFont val="Calibri"/>
        <family val="1"/>
      </rPr>
      <t>Portas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Madeira</t>
    </r>
  </si>
  <si>
    <r>
      <rPr>
        <sz val="8.5"/>
        <rFont val="Calibri"/>
        <family val="1"/>
      </rPr>
      <t>4.3.3.1</t>
    </r>
  </si>
  <si>
    <r>
      <rPr>
        <sz val="8.5"/>
        <rFont val="Calibri"/>
        <family val="1"/>
      </rPr>
      <t>(D)42704</t>
    </r>
  </si>
  <si>
    <r>
      <rPr>
        <sz val="8.5"/>
        <rFont val="Calibri"/>
        <family val="1"/>
      </rPr>
      <t>Portas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madeira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abrir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80x210</t>
    </r>
  </si>
  <si>
    <r>
      <rPr>
        <sz val="8.5"/>
        <rFont val="Calibri"/>
        <family val="1"/>
      </rPr>
      <t>Portas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madeira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correr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80x210(+30%)</t>
    </r>
  </si>
  <si>
    <r>
      <rPr>
        <sz val="8.5"/>
        <rFont val="Calibri"/>
        <family val="1"/>
      </rPr>
      <t>4.3.4</t>
    </r>
  </si>
  <si>
    <r>
      <rPr>
        <sz val="8.5"/>
        <rFont val="Calibri"/>
        <family val="1"/>
      </rPr>
      <t>(D)40142</t>
    </r>
  </si>
  <si>
    <r>
      <rPr>
        <sz val="8.5"/>
        <rFont val="Calibri"/>
        <family val="1"/>
      </rPr>
      <t>Porta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vidro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temperado</t>
    </r>
  </si>
  <si>
    <r>
      <rPr>
        <sz val="8.5"/>
        <rFont val="Calibri"/>
        <family val="1"/>
      </rPr>
      <t>4.4</t>
    </r>
  </si>
  <si>
    <r>
      <rPr>
        <sz val="8.5"/>
        <rFont val="Calibri"/>
        <family val="1"/>
      </rPr>
      <t>(D)43903</t>
    </r>
  </si>
  <si>
    <r>
      <rPr>
        <sz val="8.5"/>
        <rFont val="Calibri"/>
        <family val="1"/>
      </rPr>
      <t>Peitoril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granito</t>
    </r>
  </si>
  <si>
    <r>
      <rPr>
        <sz val="8.5"/>
        <rFont val="Calibri"/>
        <family val="1"/>
      </rPr>
      <t>4.5</t>
    </r>
  </si>
  <si>
    <r>
      <rPr>
        <sz val="8.5"/>
        <rFont val="Calibri"/>
        <family val="1"/>
      </rPr>
      <t>(D)43865</t>
    </r>
  </si>
  <si>
    <r>
      <rPr>
        <sz val="8.5"/>
        <rFont val="Calibri"/>
        <family val="1"/>
      </rPr>
      <t>Soleira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porta</t>
    </r>
  </si>
  <si>
    <r>
      <rPr>
        <sz val="8.5"/>
        <rFont val="Calibri"/>
        <family val="1"/>
      </rPr>
      <t>4.6</t>
    </r>
  </si>
  <si>
    <r>
      <rPr>
        <sz val="8.5"/>
        <rFont val="Calibri"/>
        <family val="1"/>
      </rPr>
      <t>(C)96002</t>
    </r>
  </si>
  <si>
    <r>
      <rPr>
        <sz val="8.5"/>
        <rFont val="Calibri"/>
        <family val="1"/>
      </rPr>
      <t>Brise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</si>
  <si>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4</t>
    </r>
  </si>
  <si>
    <r>
      <rPr>
        <sz val="8.5"/>
        <rFont val="Calibri"/>
        <family val="1"/>
      </rPr>
      <t>5.</t>
    </r>
  </si>
  <si>
    <r>
      <rPr>
        <b/>
        <sz val="8.5"/>
        <rFont val="Calibri"/>
        <family val="1"/>
      </rPr>
      <t>Cobertura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proteção</t>
    </r>
  </si>
  <si>
    <r>
      <rPr>
        <sz val="8.5"/>
        <rFont val="Calibri"/>
        <family val="1"/>
      </rPr>
      <t>5.1</t>
    </r>
  </si>
  <si>
    <r>
      <rPr>
        <sz val="8.5"/>
        <rFont val="Calibri"/>
        <family val="1"/>
      </rPr>
      <t>(C)96003</t>
    </r>
  </si>
  <si>
    <r>
      <rPr>
        <sz val="8.5"/>
        <rFont val="Calibri"/>
        <family val="1"/>
      </rPr>
      <t>Estrutura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metálica</t>
    </r>
  </si>
  <si>
    <r>
      <rPr>
        <sz val="8.5"/>
        <rFont val="Calibri"/>
        <family val="1"/>
      </rPr>
      <t>5.2</t>
    </r>
  </si>
  <si>
    <r>
      <rPr>
        <sz val="8.5"/>
        <rFont val="Calibri"/>
        <family val="1"/>
      </rPr>
      <t>(S)94213</t>
    </r>
  </si>
  <si>
    <r>
      <rPr>
        <sz val="8.5"/>
        <rFont val="Calibri"/>
        <family val="1"/>
      </rPr>
      <t>Telhas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metálica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0,5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mm</t>
    </r>
  </si>
  <si>
    <r>
      <rPr>
        <sz val="8.5"/>
        <rFont val="Calibri"/>
        <family val="1"/>
      </rPr>
      <t>5.3</t>
    </r>
  </si>
  <si>
    <r>
      <rPr>
        <sz val="8.5"/>
        <rFont val="Calibri"/>
        <family val="1"/>
      </rPr>
      <t>(D)42741</t>
    </r>
  </si>
  <si>
    <r>
      <rPr>
        <sz val="8.5"/>
        <rFont val="Calibri"/>
        <family val="1"/>
      </rPr>
      <t>Calha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alumínio</t>
    </r>
  </si>
  <si>
    <r>
      <rPr>
        <sz val="8.5"/>
        <rFont val="Calibri"/>
        <family val="1"/>
      </rPr>
      <t>5.4</t>
    </r>
  </si>
  <si>
    <r>
      <rPr>
        <sz val="8.5"/>
        <rFont val="Calibri"/>
        <family val="1"/>
      </rPr>
      <t>(D)43838</t>
    </r>
  </si>
  <si>
    <r>
      <rPr>
        <sz val="8.5"/>
        <rFont val="Calibri"/>
        <family val="1"/>
      </rPr>
      <t>Rufos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</si>
  <si>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5</t>
    </r>
  </si>
  <si>
    <r>
      <rPr>
        <sz val="8.5"/>
        <rFont val="Calibri"/>
        <family val="1"/>
      </rPr>
      <t>6.</t>
    </r>
  </si>
  <si>
    <r>
      <rPr>
        <b/>
        <sz val="8.5"/>
        <rFont val="Calibri"/>
        <family val="1"/>
      </rPr>
      <t>Revestimentos</t>
    </r>
  </si>
  <si>
    <r>
      <rPr>
        <sz val="8.5"/>
        <rFont val="Calibri"/>
        <family val="1"/>
      </rPr>
      <t>6.1</t>
    </r>
  </si>
  <si>
    <r>
      <rPr>
        <sz val="8.5"/>
        <rFont val="Calibri"/>
        <family val="1"/>
      </rPr>
      <t>(D)42760</t>
    </r>
  </si>
  <si>
    <r>
      <rPr>
        <sz val="8.5"/>
        <rFont val="Calibri"/>
        <family val="1"/>
      </rPr>
      <t>Chapisco</t>
    </r>
  </si>
  <si>
    <r>
      <rPr>
        <sz val="8.5"/>
        <rFont val="Calibri"/>
        <family val="1"/>
      </rPr>
      <t>6.2</t>
    </r>
  </si>
  <si>
    <r>
      <rPr>
        <sz val="8.5"/>
        <rFont val="Calibri"/>
        <family val="1"/>
      </rPr>
      <t>(D)42765</t>
    </r>
  </si>
  <si>
    <r>
      <rPr>
        <sz val="8.5"/>
        <rFont val="Calibri"/>
        <family val="1"/>
      </rPr>
      <t>Reboco</t>
    </r>
  </si>
  <si>
    <r>
      <rPr>
        <sz val="8.5"/>
        <rFont val="Calibri"/>
        <family val="1"/>
      </rPr>
      <t>6.3</t>
    </r>
  </si>
  <si>
    <r>
      <rPr>
        <sz val="8.5"/>
        <rFont val="Calibri"/>
        <family val="1"/>
      </rPr>
      <t>(S)5968</t>
    </r>
  </si>
  <si>
    <r>
      <rPr>
        <sz val="8.5"/>
        <rFont val="Calibri"/>
        <family val="1"/>
      </rPr>
      <t>Impermeabilização</t>
    </r>
  </si>
  <si>
    <r>
      <rPr>
        <sz val="8.5"/>
        <rFont val="Calibri"/>
        <family val="1"/>
      </rPr>
      <t>6.4</t>
    </r>
  </si>
  <si>
    <r>
      <rPr>
        <sz val="8.5"/>
        <rFont val="Calibri"/>
        <family val="1"/>
      </rPr>
      <t>(S)74066/2</t>
    </r>
  </si>
  <si>
    <r>
      <rPr>
        <sz val="8.5"/>
        <rFont val="Calibri"/>
        <family val="1"/>
      </rPr>
      <t>Impermeabilização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flexível</t>
    </r>
  </si>
  <si>
    <r>
      <rPr>
        <sz val="8.5"/>
        <rFont val="Calibri"/>
        <family val="1"/>
      </rPr>
      <t>6.5</t>
    </r>
  </si>
  <si>
    <r>
      <rPr>
        <sz val="8.5"/>
        <rFont val="Calibri"/>
        <family val="1"/>
      </rPr>
      <t>(D)42770</t>
    </r>
  </si>
  <si>
    <r>
      <rPr>
        <sz val="8.5"/>
        <rFont val="Calibri"/>
        <family val="1"/>
      </rPr>
      <t>Forro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gesso</t>
    </r>
  </si>
  <si>
    <r>
      <rPr>
        <sz val="8.5"/>
        <rFont val="Calibri"/>
        <family val="1"/>
      </rPr>
      <t>6.6</t>
    </r>
  </si>
  <si>
    <r>
      <rPr>
        <sz val="8.5"/>
        <rFont val="Calibri"/>
        <family val="1"/>
      </rPr>
      <t>Porcelanato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fachada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</si>
  <si>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6</t>
    </r>
  </si>
  <si>
    <r>
      <rPr>
        <sz val="8.5"/>
        <rFont val="Calibri"/>
        <family val="1"/>
      </rPr>
      <t>7.</t>
    </r>
  </si>
  <si>
    <r>
      <rPr>
        <b/>
        <sz val="8.5"/>
        <rFont val="Calibri"/>
        <family val="1"/>
      </rPr>
      <t>Pintura</t>
    </r>
  </si>
  <si>
    <r>
      <rPr>
        <sz val="8.5"/>
        <rFont val="Calibri"/>
        <family val="1"/>
      </rPr>
      <t>7.1</t>
    </r>
  </si>
  <si>
    <r>
      <rPr>
        <sz val="8.5"/>
        <rFont val="Calibri"/>
        <family val="1"/>
      </rPr>
      <t>Selador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acrílico</t>
    </r>
  </si>
  <si>
    <r>
      <rPr>
        <sz val="8.5"/>
        <rFont val="Calibri"/>
        <family val="1"/>
      </rPr>
      <t>7.1.1</t>
    </r>
  </si>
  <si>
    <r>
      <rPr>
        <sz val="8.5"/>
        <rFont val="Calibri"/>
        <family val="1"/>
      </rPr>
      <t>(S)88484</t>
    </r>
  </si>
  <si>
    <r>
      <rPr>
        <sz val="8.5"/>
        <rFont val="Calibri"/>
        <family val="1"/>
      </rPr>
      <t>Aplicação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selador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teto</t>
    </r>
  </si>
  <si>
    <r>
      <rPr>
        <sz val="8.5"/>
        <rFont val="Calibri"/>
        <family val="1"/>
      </rPr>
      <t>7.1.2</t>
    </r>
  </si>
  <si>
    <r>
      <rPr>
        <sz val="8.5"/>
        <rFont val="Calibri"/>
        <family val="1"/>
      </rPr>
      <t>(S)88485</t>
    </r>
  </si>
  <si>
    <r>
      <rPr>
        <sz val="8.5"/>
        <rFont val="Calibri"/>
        <family val="1"/>
      </rPr>
      <t>Aplicação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selador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parede</t>
    </r>
  </si>
  <si>
    <r>
      <rPr>
        <sz val="8.5"/>
        <rFont val="Calibri"/>
        <family val="1"/>
      </rPr>
      <t>7.2</t>
    </r>
  </si>
  <si>
    <r>
      <rPr>
        <sz val="8.5"/>
        <rFont val="Calibri"/>
        <family val="1"/>
      </rPr>
      <t>Tinta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acrílica</t>
    </r>
  </si>
  <si>
    <r>
      <rPr>
        <sz val="8.5"/>
        <rFont val="Calibri"/>
        <family val="1"/>
      </rPr>
      <t>7.2.1</t>
    </r>
  </si>
  <si>
    <r>
      <rPr>
        <sz val="8.5"/>
        <rFont val="Calibri"/>
        <family val="1"/>
      </rPr>
      <t>(S)88488</t>
    </r>
  </si>
  <si>
    <r>
      <rPr>
        <sz val="8.5"/>
        <rFont val="Calibri"/>
        <family val="1"/>
      </rPr>
      <t>Tinta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acrílica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teto</t>
    </r>
  </si>
  <si>
    <r>
      <rPr>
        <sz val="8.5"/>
        <rFont val="Calibri"/>
        <family val="1"/>
      </rPr>
      <t>7.2.2</t>
    </r>
  </si>
  <si>
    <r>
      <rPr>
        <sz val="8.5"/>
        <rFont val="Calibri"/>
        <family val="1"/>
      </rPr>
      <t>(S)88489</t>
    </r>
  </si>
  <si>
    <r>
      <rPr>
        <sz val="8.5"/>
        <rFont val="Calibri"/>
        <family val="1"/>
      </rPr>
      <t>Tinta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acrílica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parede</t>
    </r>
  </si>
  <si>
    <r>
      <rPr>
        <sz val="8.5"/>
        <rFont val="Calibri"/>
        <family val="1"/>
      </rPr>
      <t>7.3</t>
    </r>
  </si>
  <si>
    <r>
      <rPr>
        <sz val="8.5"/>
        <rFont val="Calibri"/>
        <family val="1"/>
      </rPr>
      <t>(S)74065/1</t>
    </r>
  </si>
  <si>
    <r>
      <rPr>
        <sz val="8.5"/>
        <rFont val="Calibri"/>
        <family val="1"/>
      </rPr>
      <t>Tinta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esmalte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</si>
  <si>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7</t>
    </r>
  </si>
  <si>
    <r>
      <rPr>
        <sz val="8.5"/>
        <rFont val="Calibri"/>
        <family val="1"/>
      </rPr>
      <t>8.</t>
    </r>
  </si>
  <si>
    <r>
      <rPr>
        <b/>
        <sz val="8.5"/>
        <rFont val="Calibri"/>
        <family val="1"/>
      </rPr>
      <t>Pavimentação</t>
    </r>
  </si>
  <si>
    <r>
      <rPr>
        <sz val="8.5"/>
        <rFont val="Calibri"/>
        <family val="1"/>
      </rPr>
      <t>8.1</t>
    </r>
  </si>
  <si>
    <r>
      <rPr>
        <sz val="8.5"/>
        <rFont val="Calibri"/>
        <family val="1"/>
      </rPr>
      <t>(D)42268</t>
    </r>
  </si>
  <si>
    <r>
      <rPr>
        <sz val="8.5"/>
        <rFont val="Calibri"/>
        <family val="1"/>
      </rPr>
      <t>Contrapiso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concreto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simples</t>
    </r>
  </si>
  <si>
    <r>
      <rPr>
        <sz val="8.5"/>
        <rFont val="Calibri"/>
        <family val="1"/>
      </rPr>
      <t>8.2</t>
    </r>
  </si>
  <si>
    <r>
      <rPr>
        <sz val="8.5"/>
        <rFont val="Calibri"/>
        <family val="1"/>
      </rPr>
      <t>(D)42836</t>
    </r>
  </si>
  <si>
    <r>
      <rPr>
        <sz val="8.5"/>
        <rFont val="Calibri"/>
        <family val="1"/>
      </rPr>
      <t>Cimentado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regularização</t>
    </r>
  </si>
  <si>
    <r>
      <rPr>
        <sz val="8.5"/>
        <rFont val="Calibri"/>
        <family val="1"/>
      </rPr>
      <t>8.3</t>
    </r>
  </si>
  <si>
    <r>
      <rPr>
        <sz val="8.5"/>
        <rFont val="Calibri"/>
        <family val="1"/>
      </rPr>
      <t>(D)43825</t>
    </r>
  </si>
  <si>
    <r>
      <rPr>
        <sz val="8.5"/>
        <rFont val="Calibri"/>
        <family val="1"/>
      </rPr>
      <t>Porcelanato</t>
    </r>
  </si>
  <si>
    <r>
      <rPr>
        <sz val="8.5"/>
        <rFont val="Calibri"/>
        <family val="1"/>
      </rPr>
      <t>8.4</t>
    </r>
  </si>
  <si>
    <r>
      <rPr>
        <sz val="8.5"/>
        <rFont val="Calibri"/>
        <family val="1"/>
      </rPr>
      <t>(D)40094</t>
    </r>
  </si>
  <si>
    <r>
      <rPr>
        <sz val="8.5"/>
        <rFont val="Calibri"/>
        <family val="1"/>
      </rPr>
      <t>Rodapé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porcelanato</t>
    </r>
  </si>
  <si>
    <r>
      <rPr>
        <sz val="8.5"/>
        <rFont val="Calibri"/>
        <family val="1"/>
      </rPr>
      <t>8.5</t>
    </r>
  </si>
  <si>
    <r>
      <rPr>
        <sz val="8.5"/>
        <rFont val="Calibri"/>
        <family val="1"/>
      </rPr>
      <t>(D)43234</t>
    </r>
  </si>
  <si>
    <r>
      <rPr>
        <sz val="8.5"/>
        <rFont val="Calibri"/>
        <family val="1"/>
      </rPr>
      <t>Retirada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paver</t>
    </r>
  </si>
  <si>
    <r>
      <rPr>
        <sz val="8.5"/>
        <rFont val="Calibri"/>
        <family val="1"/>
      </rPr>
      <t>8.6</t>
    </r>
  </si>
  <si>
    <r>
      <rPr>
        <sz val="8.5"/>
        <rFont val="Calibri"/>
        <family val="1"/>
      </rPr>
      <t>(D)42525</t>
    </r>
  </si>
  <si>
    <r>
      <rPr>
        <sz val="8.5"/>
        <rFont val="Calibri"/>
        <family val="1"/>
      </rPr>
      <t>Remoção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meio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fio</t>
    </r>
  </si>
  <si>
    <r>
      <rPr>
        <sz val="8.5"/>
        <rFont val="Calibri"/>
        <family val="1"/>
      </rPr>
      <t>8.7</t>
    </r>
  </si>
  <si>
    <r>
      <rPr>
        <sz val="8.5"/>
        <rFont val="Calibri"/>
        <family val="1"/>
      </rPr>
      <t>(D)42586</t>
    </r>
  </si>
  <si>
    <r>
      <rPr>
        <sz val="8.5"/>
        <rFont val="Calibri"/>
        <family val="1"/>
      </rPr>
      <t>Aterro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compactado</t>
    </r>
  </si>
  <si>
    <r>
      <rPr>
        <sz val="8.5"/>
        <rFont val="Calibri"/>
        <family val="1"/>
      </rPr>
      <t>8.8</t>
    </r>
  </si>
  <si>
    <r>
      <rPr>
        <sz val="8.5"/>
        <rFont val="Calibri"/>
        <family val="1"/>
      </rPr>
      <t>(C)96004</t>
    </r>
  </si>
  <si>
    <r>
      <rPr>
        <sz val="8.5"/>
        <rFont val="Calibri"/>
        <family val="1"/>
      </rPr>
      <t>Reassentamento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lajota</t>
    </r>
  </si>
  <si>
    <r>
      <rPr>
        <sz val="8.5"/>
        <rFont val="Calibri"/>
        <family val="1"/>
      </rPr>
      <t>8.9</t>
    </r>
  </si>
  <si>
    <r>
      <rPr>
        <sz val="8.5"/>
        <rFont val="Calibri"/>
        <family val="1"/>
      </rPr>
      <t>(C)96005</t>
    </r>
  </si>
  <si>
    <r>
      <rPr>
        <sz val="8.5"/>
        <rFont val="Calibri"/>
        <family val="1"/>
      </rPr>
      <t>Reassentamento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meio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fio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</si>
  <si>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do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8</t>
    </r>
  </si>
  <si>
    <r>
      <rPr>
        <sz val="8.5"/>
        <rFont val="Calibri"/>
        <family val="1"/>
      </rPr>
      <t>9.</t>
    </r>
  </si>
  <si>
    <r>
      <rPr>
        <b/>
        <sz val="8.5"/>
        <rFont val="Calibri"/>
        <family val="1"/>
      </rPr>
      <t>Instalações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elétricas,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telefone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lógica</t>
    </r>
  </si>
  <si>
    <r>
      <rPr>
        <sz val="8.5"/>
        <rFont val="Calibri"/>
        <family val="1"/>
      </rPr>
      <t>(D)47983</t>
    </r>
  </si>
  <si>
    <r>
      <rPr>
        <sz val="8.5"/>
        <rFont val="Calibri"/>
        <family val="1"/>
      </rPr>
      <t>Eletroduto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tipo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mangueira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corrugada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3/4"</t>
    </r>
  </si>
  <si>
    <r>
      <rPr>
        <sz val="8.5"/>
        <rFont val="Calibri"/>
        <family val="1"/>
      </rPr>
      <t>(D)47985</t>
    </r>
  </si>
  <si>
    <r>
      <rPr>
        <sz val="8.5"/>
        <rFont val="Calibri"/>
        <family val="1"/>
      </rPr>
      <t>Eletroduto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tipo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mangueira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corrugada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1"</t>
    </r>
  </si>
  <si>
    <r>
      <rPr>
        <sz val="8.5"/>
        <rFont val="Calibri"/>
        <family val="1"/>
      </rPr>
      <t>(D)43352</t>
    </r>
  </si>
  <si>
    <r>
      <rPr>
        <sz val="8.5"/>
        <rFont val="Calibri"/>
        <family val="1"/>
      </rPr>
      <t>Fio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isolado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1,5mm2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750V</t>
    </r>
  </si>
  <si>
    <r>
      <rPr>
        <sz val="8.5"/>
        <rFont val="Calibri"/>
        <family val="1"/>
      </rPr>
      <t>(D)43354</t>
    </r>
  </si>
  <si>
    <r>
      <rPr>
        <sz val="8.5"/>
        <rFont val="Calibri"/>
        <family val="1"/>
      </rPr>
      <t>Fio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isolado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4,0mm2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750V</t>
    </r>
  </si>
  <si>
    <r>
      <rPr>
        <sz val="8.5"/>
        <rFont val="Calibri"/>
        <family val="1"/>
      </rPr>
      <t>(D)43359</t>
    </r>
  </si>
  <si>
    <r>
      <rPr>
        <sz val="7"/>
        <rFont val="Arial"/>
        <family val="2"/>
      </rPr>
      <t>Caixa baixa 2x4" PVC retangular</t>
    </r>
  </si>
  <si>
    <r>
      <rPr>
        <sz val="8.5"/>
        <rFont val="Calibri"/>
        <family val="1"/>
      </rPr>
      <t>(D)40015</t>
    </r>
  </si>
  <si>
    <r>
      <rPr>
        <sz val="8.5"/>
        <rFont val="Calibri"/>
        <family val="1"/>
      </rPr>
      <t>Disjuntor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monopolar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16A</t>
    </r>
  </si>
  <si>
    <r>
      <rPr>
        <sz val="8.5"/>
        <rFont val="Calibri"/>
        <family val="1"/>
      </rPr>
      <t>(D)43383</t>
    </r>
  </si>
  <si>
    <r>
      <rPr>
        <sz val="8.5"/>
        <rFont val="Calibri"/>
        <family val="1"/>
      </rPr>
      <t>Disjuntor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monopolar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20A</t>
    </r>
  </si>
  <si>
    <r>
      <rPr>
        <sz val="8.5"/>
        <rFont val="Calibri"/>
        <family val="1"/>
      </rPr>
      <t>(D)43641</t>
    </r>
  </si>
  <si>
    <r>
      <rPr>
        <sz val="8.5"/>
        <rFont val="Calibri"/>
        <family val="1"/>
      </rPr>
      <t>Tomada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embutir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simples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</t>
    </r>
  </si>
  <si>
    <r>
      <rPr>
        <sz val="8.5"/>
        <rFont val="Calibri"/>
        <family val="1"/>
      </rPr>
      <t>(D)43424</t>
    </r>
  </si>
  <si>
    <r>
      <rPr>
        <sz val="8.5"/>
        <rFont val="Calibri"/>
        <family val="1"/>
      </rPr>
      <t>Tomada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embutir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dupla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</t>
    </r>
  </si>
  <si>
    <r>
      <rPr>
        <sz val="8.5"/>
        <rFont val="Calibri"/>
        <family val="1"/>
      </rPr>
      <t>(D)43428</t>
    </r>
  </si>
  <si>
    <r>
      <rPr>
        <sz val="8.5"/>
        <rFont val="Calibri"/>
        <family val="1"/>
      </rPr>
      <t>Tomada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tripolar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</t>
    </r>
  </si>
  <si>
    <r>
      <rPr>
        <sz val="8.5"/>
        <rFont val="Calibri"/>
        <family val="1"/>
      </rPr>
      <t>(D)43629</t>
    </r>
  </si>
  <si>
    <r>
      <rPr>
        <sz val="8.5"/>
        <rFont val="Calibri"/>
        <family val="1"/>
      </rPr>
      <t>Interruptor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embutir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simples</t>
    </r>
  </si>
  <si>
    <r>
      <rPr>
        <sz val="8.5"/>
        <rFont val="Calibri"/>
        <family val="1"/>
      </rPr>
      <t>(D)43630</t>
    </r>
  </si>
  <si>
    <r>
      <rPr>
        <sz val="8.5"/>
        <rFont val="Calibri"/>
        <family val="1"/>
      </rPr>
      <t>Interruptor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duplo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paralelo</t>
    </r>
  </si>
  <si>
    <r>
      <rPr>
        <sz val="8.5"/>
        <rFont val="Calibri"/>
        <family val="1"/>
      </rPr>
      <t>(D)42420</t>
    </r>
  </si>
  <si>
    <r>
      <rPr>
        <sz val="8.5"/>
        <rFont val="Calibri"/>
        <family val="1"/>
      </rPr>
      <t>Interruptor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triplo</t>
    </r>
  </si>
  <si>
    <r>
      <rPr>
        <sz val="8.5"/>
        <rFont val="Calibri"/>
        <family val="1"/>
      </rPr>
      <t>(C)96006</t>
    </r>
  </si>
  <si>
    <r>
      <rPr>
        <sz val="8.5"/>
        <rFont val="Calibri"/>
        <family val="1"/>
      </rPr>
      <t>Placa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Led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embutir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40x40</t>
    </r>
  </si>
  <si>
    <r>
      <rPr>
        <sz val="8.5"/>
        <rFont val="Calibri"/>
        <family val="1"/>
      </rPr>
      <t>(C)96007</t>
    </r>
  </si>
  <si>
    <r>
      <rPr>
        <sz val="8.5"/>
        <rFont val="Calibri"/>
        <family val="1"/>
      </rPr>
      <t>Placa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Led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embutir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20x20</t>
    </r>
  </si>
  <si>
    <r>
      <rPr>
        <sz val="8.5"/>
        <rFont val="Calibri"/>
        <family val="1"/>
      </rPr>
      <t>(C)96008</t>
    </r>
  </si>
  <si>
    <r>
      <rPr>
        <sz val="8.5"/>
        <rFont val="Calibri"/>
        <family val="1"/>
      </rPr>
      <t>Spot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embutir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Led</t>
    </r>
  </si>
  <si>
    <r>
      <rPr>
        <sz val="8.5"/>
        <rFont val="Calibri"/>
        <family val="1"/>
      </rPr>
      <t>(C)96009</t>
    </r>
  </si>
  <si>
    <r>
      <rPr>
        <sz val="8.5"/>
        <rFont val="Calibri"/>
        <family val="1"/>
      </rPr>
      <t>Spot</t>
    </r>
    <r>
      <rPr>
        <sz val="8.5"/>
        <rFont val="Times New Roman"/>
        <family val="1"/>
      </rPr>
      <t xml:space="preserve">  </t>
    </r>
    <r>
      <rPr>
        <sz val="8.5"/>
        <rFont val="Calibri"/>
        <family val="1"/>
      </rPr>
      <t>LED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direcionável</t>
    </r>
    <r>
      <rPr>
        <sz val="8.5"/>
        <rFont val="Times New Roman"/>
        <family val="1"/>
      </rPr>
      <t xml:space="preserve">  </t>
    </r>
    <r>
      <rPr>
        <sz val="8.5"/>
        <rFont val="Calibri"/>
        <family val="1"/>
      </rPr>
      <t>5w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luz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amarela</t>
    </r>
  </si>
  <si>
    <r>
      <rPr>
        <sz val="8.5"/>
        <rFont val="Calibri"/>
        <family val="1"/>
      </rPr>
      <t>(C)96011</t>
    </r>
  </si>
  <si>
    <r>
      <rPr>
        <sz val="8.5"/>
        <rFont val="Calibri"/>
        <family val="1"/>
      </rPr>
      <t>Sanca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cortineiro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Led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(fita)</t>
    </r>
  </si>
  <si>
    <r>
      <rPr>
        <sz val="8.5"/>
        <rFont val="Calibri"/>
        <family val="1"/>
      </rPr>
      <t>(D)43542</t>
    </r>
  </si>
  <si>
    <r>
      <rPr>
        <sz val="8.5"/>
        <rFont val="Calibri"/>
        <family val="1"/>
      </rPr>
      <t>Ponto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telefone(Tubulacao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c/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arame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guia)</t>
    </r>
  </si>
  <si>
    <r>
      <rPr>
        <sz val="8.5"/>
        <rFont val="Calibri"/>
        <family val="1"/>
      </rPr>
      <t>pt</t>
    </r>
  </si>
  <si>
    <r>
      <rPr>
        <sz val="8.5"/>
        <rFont val="Calibri"/>
        <family val="1"/>
      </rPr>
      <t>(D)43549</t>
    </r>
  </si>
  <si>
    <r>
      <rPr>
        <sz val="8.5"/>
        <rFont val="Calibri"/>
        <family val="1"/>
      </rPr>
      <t>Tomada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telefonica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(RJ11)</t>
    </r>
  </si>
  <si>
    <r>
      <rPr>
        <sz val="8.5"/>
        <rFont val="Calibri"/>
        <family val="1"/>
      </rPr>
      <t>(D)43638</t>
    </r>
  </si>
  <si>
    <r>
      <rPr>
        <sz val="8.5"/>
        <rFont val="Calibri"/>
        <family val="1"/>
      </rPr>
      <t>Tomada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embutir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(RJ45)</t>
    </r>
  </si>
  <si>
    <r>
      <rPr>
        <sz val="8.5"/>
        <rFont val="Calibri"/>
        <family val="1"/>
      </rPr>
      <t>(S)73768/10</t>
    </r>
  </si>
  <si>
    <r>
      <rPr>
        <sz val="8.5"/>
        <rFont val="Calibri"/>
        <family val="1"/>
      </rPr>
      <t>Fio</t>
    </r>
    <r>
      <rPr>
        <sz val="8.5"/>
        <rFont val="Times New Roman"/>
        <family val="1"/>
      </rPr>
      <t xml:space="preserve">  </t>
    </r>
    <r>
      <rPr>
        <sz val="8.5"/>
        <rFont val="Calibri"/>
        <family val="1"/>
      </rPr>
      <t>telefone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(uso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interno)</t>
    </r>
  </si>
  <si>
    <r>
      <rPr>
        <sz val="8.5"/>
        <rFont val="Calibri"/>
        <family val="1"/>
      </rPr>
      <t>(D)40017</t>
    </r>
  </si>
  <si>
    <r>
      <rPr>
        <sz val="8.5"/>
        <rFont val="Calibri"/>
        <family val="1"/>
      </rPr>
      <t>Cabo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UTP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LAN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CAT5</t>
    </r>
  </si>
  <si>
    <r>
      <rPr>
        <sz val="8.5"/>
        <rFont val="Calibri"/>
        <family val="1"/>
      </rPr>
      <t>Caixa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disjuntor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circuitos</t>
    </r>
  </si>
  <si>
    <r>
      <rPr>
        <sz val="8.5"/>
        <rFont val="Calibri"/>
        <family val="1"/>
      </rPr>
      <t>(C)96012</t>
    </r>
  </si>
  <si>
    <r>
      <rPr>
        <sz val="8.5"/>
        <rFont val="Calibri"/>
        <family val="1"/>
      </rPr>
      <t>Pontos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condicionado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completo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</si>
  <si>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do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9</t>
    </r>
  </si>
  <si>
    <r>
      <rPr>
        <b/>
        <sz val="8.5"/>
        <rFont val="Calibri"/>
        <family val="1"/>
      </rPr>
      <t>10.</t>
    </r>
  </si>
  <si>
    <r>
      <rPr>
        <b/>
        <sz val="8.5"/>
        <rFont val="Calibri"/>
        <family val="1"/>
      </rPr>
      <t>Instalações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hidrossanitárias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pluviais</t>
    </r>
  </si>
  <si>
    <r>
      <rPr>
        <sz val="8.5"/>
        <rFont val="Calibri"/>
        <family val="1"/>
      </rPr>
      <t>10.1</t>
    </r>
  </si>
  <si>
    <r>
      <rPr>
        <sz val="8.5"/>
        <rFont val="Calibri"/>
        <family val="1"/>
      </rPr>
      <t>Drenagem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pluvial</t>
    </r>
  </si>
  <si>
    <r>
      <rPr>
        <sz val="8.5"/>
        <rFont val="Calibri"/>
        <family val="1"/>
      </rPr>
      <t>(D)43212</t>
    </r>
  </si>
  <si>
    <r>
      <rPr>
        <sz val="8.5"/>
        <rFont val="Calibri"/>
        <family val="1"/>
      </rPr>
      <t>Tubo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PVC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100mm</t>
    </r>
  </si>
  <si>
    <r>
      <rPr>
        <sz val="8.5"/>
        <rFont val="Calibri"/>
        <family val="1"/>
      </rPr>
      <t>(D)43163</t>
    </r>
  </si>
  <si>
    <r>
      <rPr>
        <sz val="8.5"/>
        <rFont val="Calibri"/>
        <family val="1"/>
      </rPr>
      <t>Joelho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90º</t>
    </r>
    <r>
      <rPr>
        <sz val="8.5"/>
        <rFont val="Times New Roman"/>
        <family val="1"/>
      </rPr>
      <t xml:space="preserve">  </t>
    </r>
    <r>
      <rPr>
        <sz val="8.5"/>
        <rFont val="Calibri"/>
        <family val="1"/>
      </rPr>
      <t>100mm</t>
    </r>
  </si>
  <si>
    <r>
      <rPr>
        <sz val="8.5"/>
        <rFont val="Calibri"/>
        <family val="1"/>
      </rPr>
      <t>pç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</si>
  <si>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10</t>
    </r>
  </si>
  <si>
    <r>
      <rPr>
        <sz val="8.5"/>
        <rFont val="Calibri"/>
        <family val="1"/>
      </rPr>
      <t>11.</t>
    </r>
  </si>
  <si>
    <r>
      <rPr>
        <b/>
        <sz val="8.5"/>
        <rFont val="Calibri"/>
        <family val="1"/>
      </rPr>
      <t>Instalações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preventivas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incêndio</t>
    </r>
  </si>
  <si>
    <r>
      <rPr>
        <sz val="8.5"/>
        <rFont val="Calibri"/>
        <family val="1"/>
      </rPr>
      <t>11.1</t>
    </r>
  </si>
  <si>
    <r>
      <rPr>
        <sz val="8.5"/>
        <rFont val="Calibri"/>
        <family val="1"/>
      </rPr>
      <t>(C)96013</t>
    </r>
  </si>
  <si>
    <r>
      <rPr>
        <sz val="8.5"/>
        <rFont val="Calibri"/>
        <family val="1"/>
      </rPr>
      <t>Placa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saída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fotoluminescente</t>
    </r>
  </si>
  <si>
    <r>
      <rPr>
        <sz val="8.5"/>
        <rFont val="Calibri"/>
        <family val="1"/>
      </rPr>
      <t>11.2</t>
    </r>
  </si>
  <si>
    <r>
      <rPr>
        <sz val="8.5"/>
        <rFont val="Calibri"/>
        <family val="1"/>
      </rPr>
      <t>(C)96014</t>
    </r>
  </si>
  <si>
    <r>
      <rPr>
        <sz val="8.5"/>
        <rFont val="Calibri"/>
        <family val="1"/>
      </rPr>
      <t>Luminária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ilum.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Emerg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30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leds</t>
    </r>
  </si>
  <si>
    <r>
      <rPr>
        <sz val="8.5"/>
        <rFont val="Calibri"/>
        <family val="1"/>
      </rPr>
      <t>11.3</t>
    </r>
  </si>
  <si>
    <r>
      <rPr>
        <sz val="8.5"/>
        <rFont val="Calibri"/>
        <family val="1"/>
      </rPr>
      <t>(C)96015</t>
    </r>
  </si>
  <si>
    <r>
      <rPr>
        <sz val="8.5"/>
        <rFont val="Calibri"/>
        <family val="1"/>
      </rPr>
      <t>Caixa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metálica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Hidrante</t>
    </r>
  </si>
  <si>
    <r>
      <rPr>
        <sz val="8.5"/>
        <rFont val="Calibri"/>
        <family val="1"/>
      </rPr>
      <t>11.4</t>
    </r>
  </si>
  <si>
    <r>
      <rPr>
        <sz val="8.5"/>
        <rFont val="Calibri"/>
        <family val="1"/>
      </rPr>
      <t>(C)96016</t>
    </r>
  </si>
  <si>
    <r>
      <rPr>
        <sz val="8.5"/>
        <rFont val="Calibri"/>
        <family val="1"/>
      </rPr>
      <t>Caixa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metálica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Hidrante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recalque</t>
    </r>
  </si>
  <si>
    <r>
      <rPr>
        <sz val="8.5"/>
        <rFont val="Calibri"/>
        <family val="1"/>
      </rPr>
      <t>11.5</t>
    </r>
  </si>
  <si>
    <r>
      <rPr>
        <sz val="8.5"/>
        <rFont val="Calibri"/>
        <family val="1"/>
      </rPr>
      <t>(C)96017</t>
    </r>
  </si>
  <si>
    <r>
      <rPr>
        <sz val="8.5"/>
        <rFont val="Calibri"/>
        <family val="1"/>
      </rPr>
      <t>Tubo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ferro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galvanizado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</si>
  <si>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11.6</t>
    </r>
  </si>
  <si>
    <r>
      <rPr>
        <sz val="8.5"/>
        <rFont val="Calibri"/>
        <family val="1"/>
      </rPr>
      <t>(D)43043</t>
    </r>
  </si>
  <si>
    <r>
      <rPr>
        <sz val="8.5"/>
        <rFont val="Calibri"/>
        <family val="1"/>
      </rPr>
      <t>Flange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ferro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galvanizado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</si>
  <si>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11.7</t>
    </r>
  </si>
  <si>
    <r>
      <rPr>
        <sz val="8.5"/>
        <rFont val="Calibri"/>
        <family val="1"/>
      </rPr>
      <t>(D)43058</t>
    </r>
  </si>
  <si>
    <r>
      <rPr>
        <sz val="8.5"/>
        <rFont val="Calibri"/>
        <family val="1"/>
      </rPr>
      <t>Joelho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90º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ferro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galvanizado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</si>
  <si>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11.8</t>
    </r>
  </si>
  <si>
    <r>
      <rPr>
        <sz val="8.5"/>
        <rFont val="Calibri"/>
        <family val="1"/>
      </rPr>
      <t>(D)43114</t>
    </r>
  </si>
  <si>
    <r>
      <rPr>
        <sz val="8.5"/>
        <rFont val="Calibri"/>
        <family val="1"/>
      </rPr>
      <t>Tê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ferro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galvanizado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</si>
  <si>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11.9</t>
    </r>
  </si>
  <si>
    <r>
      <rPr>
        <sz val="8.5"/>
        <rFont val="Calibri"/>
        <family val="1"/>
      </rPr>
      <t>(D)43020</t>
    </r>
  </si>
  <si>
    <r>
      <rPr>
        <sz val="8.5"/>
        <rFont val="Calibri"/>
        <family val="1"/>
      </rPr>
      <t>Luva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red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ferro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galvanizado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x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</si>
  <si>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11.10</t>
    </r>
  </si>
  <si>
    <r>
      <rPr>
        <sz val="8.5"/>
        <rFont val="Calibri"/>
        <family val="1"/>
      </rPr>
      <t>(D)43125</t>
    </r>
  </si>
  <si>
    <r>
      <rPr>
        <sz val="8.5"/>
        <rFont val="Calibri"/>
        <family val="1"/>
      </rPr>
      <t>Válvula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retenção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/1/2"</t>
    </r>
  </si>
  <si>
    <r>
      <rPr>
        <sz val="8.5"/>
        <rFont val="Calibri"/>
        <family val="1"/>
      </rPr>
      <t>11.11</t>
    </r>
  </si>
  <si>
    <r>
      <rPr>
        <sz val="8.5"/>
        <rFont val="Calibri"/>
        <family val="1"/>
      </rPr>
      <t>(D)42925</t>
    </r>
  </si>
  <si>
    <r>
      <rPr>
        <sz val="8.5"/>
        <rFont val="Calibri"/>
        <family val="1"/>
      </rPr>
      <t>Registro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gaveta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</si>
  <si>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11.12</t>
    </r>
  </si>
  <si>
    <r>
      <rPr>
        <sz val="8.5"/>
        <rFont val="Calibri"/>
        <family val="1"/>
      </rPr>
      <t>(D)40042</t>
    </r>
  </si>
  <si>
    <r>
      <rPr>
        <sz val="8.5"/>
        <rFont val="Calibri"/>
        <family val="1"/>
      </rPr>
      <t>Registro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globo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angular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</si>
  <si>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11.13</t>
    </r>
  </si>
  <si>
    <r>
      <rPr>
        <sz val="8.5"/>
        <rFont val="Calibri"/>
        <family val="1"/>
      </rPr>
      <t>(C)96018</t>
    </r>
  </si>
  <si>
    <r>
      <rPr>
        <sz val="8.5"/>
        <rFont val="Calibri"/>
        <family val="1"/>
      </rPr>
      <t>Abraçadeira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tubos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</si>
  <si>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11.14</t>
    </r>
  </si>
  <si>
    <r>
      <rPr>
        <sz val="8.5"/>
        <rFont val="Calibri"/>
        <family val="1"/>
      </rPr>
      <t>(C)96019</t>
    </r>
  </si>
  <si>
    <r>
      <rPr>
        <sz val="8.5"/>
        <rFont val="Calibri"/>
        <family val="1"/>
      </rPr>
      <t>Mangueira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poliester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15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</t>
    </r>
  </si>
  <si>
    <r>
      <rPr>
        <sz val="8.5"/>
        <rFont val="Calibri"/>
        <family val="1"/>
      </rPr>
      <t>11.15</t>
    </r>
  </si>
  <si>
    <r>
      <rPr>
        <sz val="8.5"/>
        <rFont val="Calibri"/>
        <family val="1"/>
      </rPr>
      <t>(C)96020</t>
    </r>
  </si>
  <si>
    <r>
      <rPr>
        <sz val="8.5"/>
        <rFont val="Calibri"/>
        <family val="1"/>
      </rPr>
      <t>Adaptador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storz</t>
    </r>
    <r>
      <rPr>
        <sz val="8.5"/>
        <rFont val="Times New Roman"/>
        <family val="1"/>
      </rPr>
      <t xml:space="preserve"> 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</si>
  <si>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11.16</t>
    </r>
  </si>
  <si>
    <r>
      <rPr>
        <sz val="8.5"/>
        <rFont val="Calibri"/>
        <family val="1"/>
      </rPr>
      <t>(C)96021</t>
    </r>
  </si>
  <si>
    <r>
      <rPr>
        <sz val="8.5"/>
        <rFont val="Calibri"/>
        <family val="1"/>
      </rPr>
      <t>Adaptador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Storz</t>
    </r>
    <r>
      <rPr>
        <sz val="8.5"/>
        <rFont val="Times New Roman"/>
        <family val="1"/>
      </rPr>
      <t xml:space="preserve"> 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</si>
  <si>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11.17</t>
    </r>
  </si>
  <si>
    <r>
      <rPr>
        <sz val="8.5"/>
        <rFont val="Calibri"/>
        <family val="1"/>
      </rPr>
      <t>(C)96022</t>
    </r>
  </si>
  <si>
    <r>
      <rPr>
        <sz val="8.5"/>
        <rFont val="Calibri"/>
        <family val="1"/>
      </rPr>
      <t>Tampão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cego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</si>
  <si>
    <r>
      <rPr>
        <sz val="8.5"/>
        <rFont val="Calibri"/>
        <family val="1"/>
      </rPr>
      <t>11.18</t>
    </r>
  </si>
  <si>
    <r>
      <rPr>
        <sz val="8.5"/>
        <rFont val="Calibri"/>
        <family val="1"/>
      </rPr>
      <t>(C)96023</t>
    </r>
  </si>
  <si>
    <r>
      <rPr>
        <sz val="8.5"/>
        <rFont val="Calibri"/>
        <family val="1"/>
      </rPr>
      <t>Placa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PVC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hidrante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recalque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30x40</t>
    </r>
  </si>
  <si>
    <r>
      <rPr>
        <sz val="8.5"/>
        <rFont val="Calibri"/>
        <family val="1"/>
      </rPr>
      <t>11.19</t>
    </r>
  </si>
  <si>
    <r>
      <rPr>
        <sz val="8.5"/>
        <rFont val="Calibri"/>
        <family val="1"/>
      </rPr>
      <t>(C)96024</t>
    </r>
  </si>
  <si>
    <r>
      <rPr>
        <sz val="8.5"/>
        <rFont val="Calibri"/>
        <family val="1"/>
      </rPr>
      <t>Esguicho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storz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requinte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13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mm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alumínio</t>
    </r>
  </si>
  <si>
    <r>
      <rPr>
        <sz val="8.5"/>
        <rFont val="Calibri"/>
        <family val="1"/>
      </rPr>
      <t>11.20</t>
    </r>
  </si>
  <si>
    <r>
      <rPr>
        <sz val="8.5"/>
        <rFont val="Calibri"/>
        <family val="1"/>
      </rPr>
      <t>(C)96025</t>
    </r>
  </si>
  <si>
    <r>
      <rPr>
        <sz val="8.5"/>
        <rFont val="Calibri"/>
        <family val="1"/>
      </rPr>
      <t>Chave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dupla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storz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para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mangueira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1/2"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1/2</t>
    </r>
  </si>
  <si>
    <r>
      <rPr>
        <sz val="8.5"/>
        <rFont val="Calibri"/>
        <family val="1"/>
      </rPr>
      <t>11.21</t>
    </r>
  </si>
  <si>
    <r>
      <rPr>
        <sz val="8.5"/>
        <rFont val="Calibri"/>
        <family val="1"/>
      </rPr>
      <t>(C)96026</t>
    </r>
  </si>
  <si>
    <r>
      <rPr>
        <sz val="8.5"/>
        <rFont val="Calibri"/>
        <family val="1"/>
      </rPr>
      <t>Reservatório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tipo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taça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20.000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l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completo</t>
    </r>
  </si>
  <si>
    <r>
      <rPr>
        <sz val="8.5"/>
        <rFont val="Calibri"/>
        <family val="1"/>
      </rPr>
      <t>11.22</t>
    </r>
  </si>
  <si>
    <r>
      <rPr>
        <sz val="8.5"/>
        <rFont val="Calibri"/>
        <family val="1"/>
      </rPr>
      <t>(C)96027</t>
    </r>
  </si>
  <si>
    <r>
      <rPr>
        <sz val="8.5"/>
        <rFont val="Calibri"/>
        <family val="1"/>
      </rPr>
      <t>SADI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-WIFI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-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completo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configurado</t>
    </r>
  </si>
  <si>
    <r>
      <rPr>
        <sz val="8.5"/>
        <rFont val="Calibri"/>
        <family val="1"/>
      </rPr>
      <t>11.23</t>
    </r>
  </si>
  <si>
    <r>
      <rPr>
        <sz val="8.5"/>
        <rFont val="Calibri"/>
        <family val="1"/>
      </rPr>
      <t>(D)43610</t>
    </r>
  </si>
  <si>
    <r>
      <rPr>
        <sz val="8.5"/>
        <rFont val="Calibri"/>
        <family val="1"/>
      </rPr>
      <t>Extintor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CO2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kg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</si>
  <si>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11</t>
    </r>
  </si>
  <si>
    <r>
      <rPr>
        <sz val="8.5"/>
        <rFont val="Calibri"/>
        <family val="1"/>
      </rPr>
      <t>12.</t>
    </r>
  </si>
  <si>
    <r>
      <rPr>
        <b/>
        <sz val="8.5"/>
        <rFont val="Calibri"/>
        <family val="1"/>
      </rPr>
      <t>Complementação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da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obra</t>
    </r>
  </si>
  <si>
    <r>
      <rPr>
        <sz val="8.5"/>
        <rFont val="Calibri"/>
        <family val="1"/>
      </rPr>
      <t>12.1</t>
    </r>
  </si>
  <si>
    <r>
      <rPr>
        <sz val="8.5"/>
        <rFont val="Calibri"/>
        <family val="1"/>
      </rPr>
      <t>Reassentamento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mastro</t>
    </r>
  </si>
  <si>
    <r>
      <rPr>
        <sz val="8.5"/>
        <rFont val="Calibri"/>
        <family val="1"/>
      </rPr>
      <t>12.2</t>
    </r>
  </si>
  <si>
    <r>
      <rPr>
        <sz val="8.5"/>
        <rFont val="Calibri"/>
        <family val="1"/>
      </rPr>
      <t>Portão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telescópico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completo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e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instalado</t>
    </r>
  </si>
  <si>
    <r>
      <rPr>
        <sz val="8.5"/>
        <rFont val="Calibri"/>
        <family val="1"/>
      </rPr>
      <t>12.3</t>
    </r>
  </si>
  <si>
    <r>
      <rPr>
        <sz val="8.5"/>
        <rFont val="Calibri"/>
        <family val="1"/>
      </rPr>
      <t>(S)9537</t>
    </r>
  </si>
  <si>
    <r>
      <rPr>
        <sz val="8.5"/>
        <rFont val="Calibri"/>
        <family val="1"/>
      </rPr>
      <t>Limpeza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da</t>
    </r>
    <r>
      <rPr>
        <sz val="8.5"/>
        <rFont val="Times New Roman"/>
        <family val="1"/>
      </rPr>
      <t xml:space="preserve"> </t>
    </r>
    <r>
      <rPr>
        <sz val="8.5"/>
        <rFont val="Calibri"/>
        <family val="1"/>
      </rPr>
      <t>obra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</si>
  <si>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ítem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12</t>
    </r>
  </si>
  <si>
    <r>
      <rPr>
        <b/>
        <sz val="8.5"/>
        <rFont val="Calibri"/>
        <family val="1"/>
      </rPr>
      <t>TOTAL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DO</t>
    </r>
    <r>
      <rPr>
        <sz val="8.5"/>
        <rFont val="Times New Roman"/>
        <family val="1"/>
      </rPr>
      <t xml:space="preserve"> </t>
    </r>
    <r>
      <rPr>
        <b/>
        <sz val="8.5"/>
        <rFont val="Calibri"/>
        <family val="1"/>
      </rPr>
      <t>ORÇAMENTO</t>
    </r>
  </si>
  <si>
    <t>-</t>
  </si>
  <si>
    <t>Referencia de preço : tabela Deinfra/SC</t>
  </si>
  <si>
    <t>BDI adotado = 27,84%</t>
  </si>
  <si>
    <t>INDICE DE REAJUSTO DE PREÇO PELO CUB- 2022 Indice 1,0965%; 2023 Indice 1,0959%</t>
  </si>
  <si>
    <r>
      <rPr>
        <b/>
        <sz val="8"/>
        <rFont val="Arial"/>
        <family val="2"/>
      </rPr>
      <t xml:space="preserve">ADEQUAÇÃO DE LAYOUT DA SEDE DO QUARTEL CORPO DE BOMBEIROS MILITAR
</t>
    </r>
    <r>
      <rPr>
        <b/>
        <sz val="6.5"/>
        <rFont val="Arial"/>
        <family val="2"/>
      </rPr>
      <t>DATA : março de 2023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</si>
</sst>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\.m\.d;@"/>
  </numFmts>
  <fonts count="58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9.5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7"/>
      <name val="Arial"/>
      <family val="2"/>
    </font>
    <font>
      <b/>
      <sz val="6.5"/>
      <name val="Arial"/>
      <family val="2"/>
    </font>
    <font>
      <sz val="8.5"/>
      <name val="Times New Roman"/>
      <family val="1"/>
    </font>
    <font>
      <sz val="8"/>
      <name val="Calibri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Calibri"/>
      <family val="2"/>
    </font>
    <font>
      <b/>
      <sz val="8.5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2" fontId="52" fillId="0" borderId="10" xfId="0" applyNumberFormat="1" applyFont="1" applyBorder="1" applyAlignment="1">
      <alignment horizontal="right" vertical="top" shrinkToFit="1"/>
    </xf>
    <xf numFmtId="4" fontId="52" fillId="0" borderId="10" xfId="0" applyNumberFormat="1" applyFont="1" applyBorder="1" applyAlignment="1">
      <alignment horizontal="right" vertical="top" shrinkToFit="1"/>
    </xf>
    <xf numFmtId="0" fontId="4" fillId="0" borderId="10" xfId="0" applyFont="1" applyBorder="1" applyAlignment="1">
      <alignment horizontal="right" vertical="top" wrapText="1" indent="2"/>
    </xf>
    <xf numFmtId="10" fontId="53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2" fontId="52" fillId="0" borderId="11" xfId="0" applyNumberFormat="1" applyFont="1" applyBorder="1" applyAlignment="1">
      <alignment horizontal="right" vertical="top" shrinkToFi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 indent="2"/>
    </xf>
    <xf numFmtId="0" fontId="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2" fontId="52" fillId="0" borderId="12" xfId="0" applyNumberFormat="1" applyFont="1" applyBorder="1" applyAlignment="1">
      <alignment horizontal="right" vertical="top" shrinkToFit="1"/>
    </xf>
    <xf numFmtId="164" fontId="52" fillId="0" borderId="10" xfId="0" applyNumberFormat="1" applyFont="1" applyBorder="1" applyAlignment="1">
      <alignment horizontal="left" vertical="top" shrinkToFit="1"/>
    </xf>
    <xf numFmtId="44" fontId="54" fillId="0" borderId="10" xfId="44" applyFont="1" applyFill="1" applyBorder="1" applyAlignment="1">
      <alignment horizontal="righ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5" xfId="0" applyFont="1" applyBorder="1" applyAlignment="1">
      <alignment horizontal="right" vertical="top" wrapText="1" indent="2"/>
    </xf>
    <xf numFmtId="2" fontId="52" fillId="0" borderId="15" xfId="0" applyNumberFormat="1" applyFont="1" applyBorder="1" applyAlignment="1">
      <alignment horizontal="right" vertical="top" shrinkToFit="1"/>
    </xf>
    <xf numFmtId="4" fontId="52" fillId="0" borderId="15" xfId="0" applyNumberFormat="1" applyFont="1" applyBorder="1" applyAlignment="1">
      <alignment horizontal="right" vertical="top" shrinkToFit="1"/>
    </xf>
    <xf numFmtId="10" fontId="53" fillId="0" borderId="11" xfId="0" applyNumberFormat="1" applyFont="1" applyBorder="1" applyAlignment="1">
      <alignment horizontal="center" vertical="top" shrinkToFit="1"/>
    </xf>
    <xf numFmtId="0" fontId="0" fillId="0" borderId="16" xfId="0" applyBorder="1" applyAlignment="1">
      <alignment wrapText="1"/>
    </xf>
    <xf numFmtId="2" fontId="52" fillId="0" borderId="16" xfId="0" applyNumberFormat="1" applyFont="1" applyBorder="1" applyAlignment="1">
      <alignment vertical="top" shrinkToFit="1"/>
    </xf>
    <xf numFmtId="10" fontId="53" fillId="0" borderId="16" xfId="0" applyNumberFormat="1" applyFont="1" applyBorder="1" applyAlignment="1">
      <alignment horizontal="center" vertical="top" shrinkToFit="1"/>
    </xf>
    <xf numFmtId="0" fontId="0" fillId="0" borderId="15" xfId="0" applyBorder="1" applyAlignment="1">
      <alignment horizontal="left" wrapText="1"/>
    </xf>
    <xf numFmtId="0" fontId="4" fillId="0" borderId="17" xfId="0" applyFont="1" applyBorder="1" applyAlignment="1">
      <alignment horizontal="right" vertical="top" wrapText="1" indent="2"/>
    </xf>
    <xf numFmtId="0" fontId="0" fillId="0" borderId="18" xfId="0" applyBorder="1" applyAlignment="1">
      <alignment wrapText="1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 wrapText="1"/>
    </xf>
    <xf numFmtId="44" fontId="55" fillId="0" borderId="16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" fontId="53" fillId="0" borderId="10" xfId="0" applyNumberFormat="1" applyFont="1" applyBorder="1" applyAlignment="1">
      <alignment horizontal="right" vertical="top" shrinkToFit="1"/>
    </xf>
    <xf numFmtId="9" fontId="56" fillId="0" borderId="16" xfId="48" applyFont="1" applyBorder="1" applyAlignment="1">
      <alignment horizontal="center" vertical="top" wrapText="1"/>
    </xf>
    <xf numFmtId="0" fontId="57" fillId="0" borderId="0" xfId="0" applyFont="1" applyAlignment="1">
      <alignment horizontal="left"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 indent="4"/>
    </xf>
    <xf numFmtId="0" fontId="4" fillId="0" borderId="20" xfId="0" applyFont="1" applyBorder="1" applyAlignment="1">
      <alignment horizontal="left" vertical="top" wrapText="1" indent="4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="130" zoomScaleNormal="130" zoomScalePageLayoutView="0" workbookViewId="0" topLeftCell="A1">
      <selection activeCell="K5" sqref="K5"/>
    </sheetView>
  </sheetViews>
  <sheetFormatPr defaultColWidth="9.33203125" defaultRowHeight="12.75"/>
  <cols>
    <col min="1" max="1" width="7.16015625" style="0" bestFit="1" customWidth="1"/>
    <col min="2" max="2" width="11" style="0" customWidth="1"/>
    <col min="3" max="3" width="36.83203125" style="0" customWidth="1"/>
    <col min="4" max="4" width="6.66015625" style="0" bestFit="1" customWidth="1"/>
    <col min="5" max="5" width="6.83203125" style="0" customWidth="1"/>
    <col min="6" max="6" width="9.16015625" style="0" hidden="1" customWidth="1"/>
    <col min="7" max="7" width="8.66015625" style="0" bestFit="1" customWidth="1"/>
    <col min="8" max="8" width="16.16015625" style="0" hidden="1" customWidth="1"/>
    <col min="9" max="9" width="10.16015625" style="0" bestFit="1" customWidth="1"/>
    <col min="10" max="10" width="9.5" style="0" customWidth="1"/>
  </cols>
  <sheetData>
    <row r="1" spans="1:10" ht="11.2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37.5" customHeight="1">
      <c r="A2" s="50" t="s">
        <v>370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4.2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/>
      <c r="H3" s="6" t="s">
        <v>7</v>
      </c>
      <c r="I3" s="6"/>
      <c r="J3" s="7" t="s">
        <v>8</v>
      </c>
    </row>
    <row r="4" spans="1:10" ht="12.75" customHeight="1">
      <c r="A4" s="8" t="s">
        <v>9</v>
      </c>
      <c r="B4" s="9"/>
      <c r="C4" s="1" t="s">
        <v>10</v>
      </c>
      <c r="D4" s="9"/>
      <c r="E4" s="9"/>
      <c r="F4" s="9"/>
      <c r="G4" s="9"/>
      <c r="H4" s="9"/>
      <c r="I4" s="9"/>
      <c r="J4" s="9"/>
    </row>
    <row r="5" spans="1:10" ht="12.75" customHeight="1">
      <c r="A5" s="10" t="s">
        <v>11</v>
      </c>
      <c r="B5" s="3" t="s">
        <v>12</v>
      </c>
      <c r="C5" s="1" t="s">
        <v>13</v>
      </c>
      <c r="D5" s="11">
        <v>75.6</v>
      </c>
      <c r="E5" s="3" t="s">
        <v>14</v>
      </c>
      <c r="F5" s="11">
        <v>65.91</v>
      </c>
      <c r="G5" s="11">
        <f>F5*1.096*1.095</f>
        <v>79.0999092</v>
      </c>
      <c r="H5" s="12">
        <f>D5*F5</f>
        <v>4982.795999999999</v>
      </c>
      <c r="I5" s="12">
        <f>D5*G5</f>
        <v>5979.95313552</v>
      </c>
      <c r="J5" s="9"/>
    </row>
    <row r="6" spans="1:10" ht="12.75" customHeight="1">
      <c r="A6" s="10" t="s">
        <v>15</v>
      </c>
      <c r="B6" s="3" t="s">
        <v>16</v>
      </c>
      <c r="C6" s="1" t="s">
        <v>17</v>
      </c>
      <c r="D6" s="11">
        <v>2.88</v>
      </c>
      <c r="E6" s="3" t="s">
        <v>14</v>
      </c>
      <c r="F6" s="11">
        <v>242.95</v>
      </c>
      <c r="G6" s="11">
        <f aca="true" t="shared" si="0" ref="G6:G69">F6*1.096*1.095</f>
        <v>291.569154</v>
      </c>
      <c r="H6" s="12">
        <f aca="true" t="shared" si="1" ref="H6:H15">D6*F6</f>
        <v>699.6959999999999</v>
      </c>
      <c r="I6" s="12">
        <f aca="true" t="shared" si="2" ref="I6:I69">D6*G6</f>
        <v>839.71916352</v>
      </c>
      <c r="J6" s="9"/>
    </row>
    <row r="7" spans="1:10" ht="12.75" customHeight="1">
      <c r="A7" s="10" t="s">
        <v>18</v>
      </c>
      <c r="B7" s="3" t="s">
        <v>19</v>
      </c>
      <c r="C7" s="1" t="s">
        <v>20</v>
      </c>
      <c r="D7" s="11">
        <v>9.24</v>
      </c>
      <c r="E7" s="3" t="s">
        <v>14</v>
      </c>
      <c r="F7" s="11">
        <v>9.49</v>
      </c>
      <c r="G7" s="11">
        <f t="shared" si="0"/>
        <v>11.389138800000001</v>
      </c>
      <c r="H7" s="12">
        <f t="shared" si="1"/>
        <v>87.6876</v>
      </c>
      <c r="I7" s="12">
        <f t="shared" si="2"/>
        <v>105.23564251200001</v>
      </c>
      <c r="J7" s="9"/>
    </row>
    <row r="8" spans="1:10" ht="12.75" customHeight="1">
      <c r="A8" s="10" t="s">
        <v>21</v>
      </c>
      <c r="B8" s="3" t="s">
        <v>19</v>
      </c>
      <c r="C8" s="1" t="s">
        <v>22</v>
      </c>
      <c r="D8" s="11">
        <v>21.05</v>
      </c>
      <c r="E8" s="3" t="s">
        <v>14</v>
      </c>
      <c r="F8" s="11">
        <v>9.49</v>
      </c>
      <c r="G8" s="11">
        <f t="shared" si="0"/>
        <v>11.389138800000001</v>
      </c>
      <c r="H8" s="12">
        <f t="shared" si="1"/>
        <v>199.7645</v>
      </c>
      <c r="I8" s="12">
        <f t="shared" si="2"/>
        <v>239.74137174000003</v>
      </c>
      <c r="J8" s="9"/>
    </row>
    <row r="9" spans="1:10" ht="12.75" customHeight="1">
      <c r="A9" s="10" t="s">
        <v>23</v>
      </c>
      <c r="B9" s="3" t="s">
        <v>24</v>
      </c>
      <c r="C9" s="1" t="s">
        <v>25</v>
      </c>
      <c r="D9" s="11">
        <v>49.4</v>
      </c>
      <c r="E9" s="3" t="s">
        <v>14</v>
      </c>
      <c r="F9" s="11">
        <v>10.73</v>
      </c>
      <c r="G9" s="11">
        <f t="shared" si="0"/>
        <v>12.877287600000002</v>
      </c>
      <c r="H9" s="12">
        <f t="shared" si="1"/>
        <v>530.062</v>
      </c>
      <c r="I9" s="12">
        <f t="shared" si="2"/>
        <v>636.1380074400001</v>
      </c>
      <c r="J9" s="9"/>
    </row>
    <row r="10" spans="1:10" ht="12.75" customHeight="1">
      <c r="A10" s="10" t="s">
        <v>26</v>
      </c>
      <c r="B10" s="3" t="s">
        <v>27</v>
      </c>
      <c r="C10" s="1" t="s">
        <v>28</v>
      </c>
      <c r="D10" s="11">
        <v>20.43</v>
      </c>
      <c r="E10" s="3" t="s">
        <v>29</v>
      </c>
      <c r="F10" s="11">
        <v>52.49</v>
      </c>
      <c r="G10" s="11">
        <f t="shared" si="0"/>
        <v>62.99429880000001</v>
      </c>
      <c r="H10" s="12">
        <f t="shared" si="1"/>
        <v>1072.3707</v>
      </c>
      <c r="I10" s="12">
        <f t="shared" si="2"/>
        <v>1286.973524484</v>
      </c>
      <c r="J10" s="9"/>
    </row>
    <row r="11" spans="1:10" ht="12.75" customHeight="1">
      <c r="A11" s="10" t="s">
        <v>30</v>
      </c>
      <c r="B11" s="3" t="s">
        <v>31</v>
      </c>
      <c r="C11" s="1" t="s">
        <v>32</v>
      </c>
      <c r="D11" s="11">
        <v>2.04</v>
      </c>
      <c r="E11" s="3" t="s">
        <v>29</v>
      </c>
      <c r="F11" s="11">
        <v>219.72</v>
      </c>
      <c r="G11" s="11">
        <f t="shared" si="0"/>
        <v>263.6903664</v>
      </c>
      <c r="H11" s="12">
        <f t="shared" si="1"/>
        <v>448.2288</v>
      </c>
      <c r="I11" s="12">
        <f t="shared" si="2"/>
        <v>537.9283474560001</v>
      </c>
      <c r="J11" s="9"/>
    </row>
    <row r="12" spans="1:10" ht="12.75" customHeight="1">
      <c r="A12" s="10" t="s">
        <v>33</v>
      </c>
      <c r="B12" s="3" t="s">
        <v>34</v>
      </c>
      <c r="C12" s="1" t="s">
        <v>35</v>
      </c>
      <c r="D12" s="11">
        <v>2.1</v>
      </c>
      <c r="E12" s="3" t="s">
        <v>29</v>
      </c>
      <c r="F12" s="11">
        <v>109.74</v>
      </c>
      <c r="G12" s="11">
        <f t="shared" si="0"/>
        <v>131.7011688</v>
      </c>
      <c r="H12" s="12">
        <f t="shared" si="1"/>
        <v>230.454</v>
      </c>
      <c r="I12" s="12">
        <f t="shared" si="2"/>
        <v>276.57245448000003</v>
      </c>
      <c r="J12" s="9"/>
    </row>
    <row r="13" spans="1:10" ht="12.75" customHeight="1">
      <c r="A13" s="10" t="s">
        <v>36</v>
      </c>
      <c r="B13" s="3" t="s">
        <v>37</v>
      </c>
      <c r="C13" s="1" t="s">
        <v>38</v>
      </c>
      <c r="D13" s="11">
        <v>30</v>
      </c>
      <c r="E13" s="3" t="s">
        <v>29</v>
      </c>
      <c r="F13" s="11">
        <v>40.79</v>
      </c>
      <c r="G13" s="11">
        <f t="shared" si="0"/>
        <v>48.9528948</v>
      </c>
      <c r="H13" s="12">
        <f t="shared" si="1"/>
        <v>1223.7</v>
      </c>
      <c r="I13" s="12">
        <f t="shared" si="2"/>
        <v>1468.5868440000002</v>
      </c>
      <c r="J13" s="9"/>
    </row>
    <row r="14" spans="1:10" ht="12.75" customHeight="1">
      <c r="A14" s="10" t="s">
        <v>39</v>
      </c>
      <c r="B14" s="3" t="s">
        <v>34</v>
      </c>
      <c r="C14" s="1" t="s">
        <v>40</v>
      </c>
      <c r="D14" s="11">
        <v>35.44</v>
      </c>
      <c r="E14" s="3" t="s">
        <v>29</v>
      </c>
      <c r="F14" s="11">
        <v>109.74</v>
      </c>
      <c r="G14" s="11">
        <f t="shared" si="0"/>
        <v>131.7011688</v>
      </c>
      <c r="H14" s="12">
        <f t="shared" si="1"/>
        <v>3889.1856</v>
      </c>
      <c r="I14" s="12">
        <f t="shared" si="2"/>
        <v>4667.4894222719995</v>
      </c>
      <c r="J14" s="9"/>
    </row>
    <row r="15" spans="1:10" ht="12.75" customHeight="1">
      <c r="A15" s="10" t="s">
        <v>41</v>
      </c>
      <c r="B15" s="3" t="s">
        <v>42</v>
      </c>
      <c r="C15" s="1" t="s">
        <v>43</v>
      </c>
      <c r="D15" s="11">
        <v>81.8</v>
      </c>
      <c r="E15" s="3" t="s">
        <v>14</v>
      </c>
      <c r="F15" s="11">
        <v>5.69</v>
      </c>
      <c r="G15" s="11">
        <f t="shared" si="0"/>
        <v>6.828682800000001</v>
      </c>
      <c r="H15" s="12">
        <f t="shared" si="1"/>
        <v>465.442</v>
      </c>
      <c r="I15" s="12">
        <f t="shared" si="2"/>
        <v>558.5862530400001</v>
      </c>
      <c r="J15" s="9"/>
    </row>
    <row r="16" spans="1:10" ht="12.75" customHeight="1">
      <c r="A16" s="9"/>
      <c r="B16" s="9"/>
      <c r="C16" s="1" t="s">
        <v>44</v>
      </c>
      <c r="D16" s="9"/>
      <c r="E16" s="9"/>
      <c r="F16" s="13" t="s">
        <v>45</v>
      </c>
      <c r="G16" s="11"/>
      <c r="H16" s="27">
        <f>SUM(H5:H15)</f>
        <v>13829.387200000001</v>
      </c>
      <c r="I16" s="44">
        <f>SUM(I4:I15)</f>
        <v>16596.924166464</v>
      </c>
      <c r="J16" s="14">
        <f>H16/$H$161</f>
        <v>0.04604837387184772</v>
      </c>
    </row>
    <row r="17" spans="1:10" ht="12.75" customHeight="1">
      <c r="A17" s="9"/>
      <c r="B17" s="9"/>
      <c r="C17" s="9"/>
      <c r="D17" s="9"/>
      <c r="E17" s="9"/>
      <c r="F17" s="13" t="s">
        <v>45</v>
      </c>
      <c r="G17" s="11"/>
      <c r="H17" s="9"/>
      <c r="I17" s="12"/>
      <c r="J17" s="9"/>
    </row>
    <row r="18" spans="1:10" ht="12.75" customHeight="1">
      <c r="A18" s="10" t="s">
        <v>46</v>
      </c>
      <c r="B18" s="9"/>
      <c r="C18" s="8" t="s">
        <v>47</v>
      </c>
      <c r="D18" s="9"/>
      <c r="E18" s="9"/>
      <c r="F18" s="13" t="s">
        <v>45</v>
      </c>
      <c r="G18" s="11"/>
      <c r="H18" s="9"/>
      <c r="I18" s="12"/>
      <c r="J18" s="9"/>
    </row>
    <row r="19" spans="1:10" ht="12.75" customHeight="1">
      <c r="A19" s="10" t="s">
        <v>48</v>
      </c>
      <c r="B19" s="9"/>
      <c r="C19" s="10" t="s">
        <v>49</v>
      </c>
      <c r="D19" s="9"/>
      <c r="E19" s="9"/>
      <c r="F19" s="13" t="s">
        <v>45</v>
      </c>
      <c r="G19" s="11"/>
      <c r="H19" s="9"/>
      <c r="I19" s="12"/>
      <c r="J19" s="9"/>
    </row>
    <row r="20" spans="1:10" ht="12.75" customHeight="1">
      <c r="A20" s="10" t="s">
        <v>50</v>
      </c>
      <c r="B20" s="3" t="s">
        <v>51</v>
      </c>
      <c r="C20" s="1" t="s">
        <v>52</v>
      </c>
      <c r="D20" s="11">
        <v>90</v>
      </c>
      <c r="E20" s="3" t="s">
        <v>53</v>
      </c>
      <c r="F20" s="11">
        <v>73.79</v>
      </c>
      <c r="G20" s="11">
        <f t="shared" si="0"/>
        <v>88.55685480000001</v>
      </c>
      <c r="H20" s="12">
        <f>D20*F20</f>
        <v>6641.1</v>
      </c>
      <c r="I20" s="12">
        <f>D20*G20</f>
        <v>7970.116932000001</v>
      </c>
      <c r="J20" s="9"/>
    </row>
    <row r="21" spans="1:10" ht="12.75" customHeight="1">
      <c r="A21" s="10" t="s">
        <v>54</v>
      </c>
      <c r="B21" s="3" t="s">
        <v>55</v>
      </c>
      <c r="C21" s="1" t="s">
        <v>56</v>
      </c>
      <c r="D21" s="11">
        <v>30.37</v>
      </c>
      <c r="E21" s="3" t="s">
        <v>57</v>
      </c>
      <c r="F21" s="11">
        <v>9.81</v>
      </c>
      <c r="G21" s="11">
        <f t="shared" si="0"/>
        <v>11.773177200000001</v>
      </c>
      <c r="H21" s="12">
        <f aca="true" t="shared" si="3" ref="H21:H27">D21*F21</f>
        <v>297.9297</v>
      </c>
      <c r="I21" s="12">
        <f t="shared" si="2"/>
        <v>357.551391564</v>
      </c>
      <c r="J21" s="9"/>
    </row>
    <row r="22" spans="1:10" ht="12.75" customHeight="1">
      <c r="A22" s="10" t="s">
        <v>58</v>
      </c>
      <c r="B22" s="3" t="s">
        <v>59</v>
      </c>
      <c r="C22" s="1" t="s">
        <v>60</v>
      </c>
      <c r="D22" s="11">
        <v>133</v>
      </c>
      <c r="E22" s="3" t="s">
        <v>57</v>
      </c>
      <c r="F22" s="11">
        <v>11.87</v>
      </c>
      <c r="G22" s="11">
        <f t="shared" si="0"/>
        <v>14.2454244</v>
      </c>
      <c r="H22" s="12">
        <f t="shared" si="3"/>
        <v>1578.7099999999998</v>
      </c>
      <c r="I22" s="12">
        <f t="shared" si="2"/>
        <v>1894.6414452</v>
      </c>
      <c r="J22" s="9"/>
    </row>
    <row r="23" spans="1:10" ht="12.75" customHeight="1">
      <c r="A23" s="10" t="s">
        <v>61</v>
      </c>
      <c r="B23" s="3" t="s">
        <v>62</v>
      </c>
      <c r="C23" s="1" t="s">
        <v>63</v>
      </c>
      <c r="D23" s="11">
        <v>6.36</v>
      </c>
      <c r="E23" s="3" t="s">
        <v>29</v>
      </c>
      <c r="F23" s="11">
        <v>621.09</v>
      </c>
      <c r="G23" s="11">
        <f t="shared" si="0"/>
        <v>745.3825308</v>
      </c>
      <c r="H23" s="12">
        <f t="shared" si="3"/>
        <v>3950.1324000000004</v>
      </c>
      <c r="I23" s="12">
        <f t="shared" si="2"/>
        <v>4740.632895888</v>
      </c>
      <c r="J23" s="9"/>
    </row>
    <row r="24" spans="1:10" ht="12.75" customHeight="1">
      <c r="A24" s="10" t="s">
        <v>64</v>
      </c>
      <c r="B24" s="9"/>
      <c r="C24" s="1" t="s">
        <v>65</v>
      </c>
      <c r="D24" s="9"/>
      <c r="E24" s="9"/>
      <c r="F24" s="13" t="s">
        <v>45</v>
      </c>
      <c r="G24" s="11"/>
      <c r="H24" s="12" t="s">
        <v>366</v>
      </c>
      <c r="I24" s="12"/>
      <c r="J24" s="9"/>
    </row>
    <row r="25" spans="1:10" ht="12.75" customHeight="1">
      <c r="A25" s="10" t="s">
        <v>66</v>
      </c>
      <c r="B25" s="3" t="s">
        <v>67</v>
      </c>
      <c r="C25" s="1" t="s">
        <v>68</v>
      </c>
      <c r="D25" s="11">
        <v>9</v>
      </c>
      <c r="E25" s="3" t="s">
        <v>69</v>
      </c>
      <c r="F25" s="11">
        <v>47.03</v>
      </c>
      <c r="G25" s="11">
        <f t="shared" si="0"/>
        <v>56.441643600000006</v>
      </c>
      <c r="H25" s="12">
        <f t="shared" si="3"/>
        <v>423.27</v>
      </c>
      <c r="I25" s="12">
        <f t="shared" si="2"/>
        <v>507.97479240000007</v>
      </c>
      <c r="J25" s="9"/>
    </row>
    <row r="26" spans="1:10" ht="12.75" customHeight="1">
      <c r="A26" s="10" t="s">
        <v>70</v>
      </c>
      <c r="B26" s="3" t="s">
        <v>71</v>
      </c>
      <c r="C26" s="1" t="s">
        <v>65</v>
      </c>
      <c r="D26" s="11">
        <v>4.27</v>
      </c>
      <c r="E26" s="3" t="s">
        <v>29</v>
      </c>
      <c r="F26" s="12">
        <v>2980.06</v>
      </c>
      <c r="G26" s="11">
        <f t="shared" si="0"/>
        <v>3576.4296072</v>
      </c>
      <c r="H26" s="12">
        <f t="shared" si="3"/>
        <v>12724.856199999998</v>
      </c>
      <c r="I26" s="12">
        <f t="shared" si="2"/>
        <v>15271.354422744</v>
      </c>
      <c r="J26" s="9"/>
    </row>
    <row r="27" spans="1:10" ht="12.75" customHeight="1">
      <c r="A27" s="10" t="s">
        <v>72</v>
      </c>
      <c r="B27" s="3" t="s">
        <v>73</v>
      </c>
      <c r="C27" s="1" t="s">
        <v>74</v>
      </c>
      <c r="D27" s="11">
        <v>10.05</v>
      </c>
      <c r="E27" s="3" t="s">
        <v>14</v>
      </c>
      <c r="F27" s="11">
        <v>75.37</v>
      </c>
      <c r="G27" s="11">
        <f t="shared" si="0"/>
        <v>90.45304440000001</v>
      </c>
      <c r="H27" s="12">
        <f t="shared" si="3"/>
        <v>757.4685000000001</v>
      </c>
      <c r="I27" s="12">
        <f t="shared" si="2"/>
        <v>909.0530962200002</v>
      </c>
      <c r="J27" s="9"/>
    </row>
    <row r="28" spans="1:10" ht="12.75" customHeight="1">
      <c r="A28" s="9"/>
      <c r="B28" s="9"/>
      <c r="C28" s="1" t="s">
        <v>75</v>
      </c>
      <c r="D28" s="9"/>
      <c r="E28" s="9"/>
      <c r="F28" s="13" t="s">
        <v>45</v>
      </c>
      <c r="G28" s="11"/>
      <c r="H28" s="27">
        <f>SUM(H20:H27)</f>
        <v>26373.4668</v>
      </c>
      <c r="I28" s="12">
        <f>SUM(I19:I27)</f>
        <v>31651.324976016</v>
      </c>
      <c r="J28" s="14">
        <f>H28/$H$161</f>
        <v>0.08781699737954861</v>
      </c>
    </row>
    <row r="29" spans="1:10" ht="12.75" customHeight="1">
      <c r="A29" s="9"/>
      <c r="B29" s="9"/>
      <c r="C29" s="9"/>
      <c r="D29" s="9"/>
      <c r="E29" s="9"/>
      <c r="F29" s="13" t="s">
        <v>45</v>
      </c>
      <c r="G29" s="11"/>
      <c r="H29" s="9"/>
      <c r="I29" s="12"/>
      <c r="J29" s="9"/>
    </row>
    <row r="30" spans="1:10" ht="12.75" customHeight="1">
      <c r="A30" s="10" t="s">
        <v>76</v>
      </c>
      <c r="B30" s="9"/>
      <c r="C30" s="8" t="s">
        <v>77</v>
      </c>
      <c r="D30" s="9"/>
      <c r="E30" s="9"/>
      <c r="F30" s="13" t="s">
        <v>45</v>
      </c>
      <c r="G30" s="11"/>
      <c r="H30" s="9"/>
      <c r="I30" s="12"/>
      <c r="J30" s="9"/>
    </row>
    <row r="31" spans="1:10" ht="12.75" customHeight="1">
      <c r="A31" s="10" t="s">
        <v>78</v>
      </c>
      <c r="B31" s="3" t="s">
        <v>71</v>
      </c>
      <c r="C31" s="1" t="s">
        <v>79</v>
      </c>
      <c r="D31" s="11">
        <v>4.75</v>
      </c>
      <c r="E31" s="3" t="s">
        <v>29</v>
      </c>
      <c r="F31" s="12">
        <v>2980.06</v>
      </c>
      <c r="G31" s="11">
        <f t="shared" si="0"/>
        <v>3576.4296072</v>
      </c>
      <c r="H31" s="12">
        <f>D31*F31</f>
        <v>14155.285</v>
      </c>
      <c r="I31" s="12">
        <f t="shared" si="2"/>
        <v>16988.040634200002</v>
      </c>
      <c r="J31" s="9"/>
    </row>
    <row r="32" spans="1:10" ht="12.75" customHeight="1">
      <c r="A32" s="10" t="s">
        <v>80</v>
      </c>
      <c r="B32" s="9"/>
      <c r="C32" s="10" t="s">
        <v>81</v>
      </c>
      <c r="D32" s="9"/>
      <c r="E32" s="9"/>
      <c r="F32" s="13" t="s">
        <v>45</v>
      </c>
      <c r="G32" s="11"/>
      <c r="H32" s="13" t="s">
        <v>45</v>
      </c>
      <c r="I32" s="12"/>
      <c r="J32" s="9"/>
    </row>
    <row r="33" spans="1:10" ht="12.75" customHeight="1">
      <c r="A33" s="10" t="s">
        <v>82</v>
      </c>
      <c r="B33" s="3" t="s">
        <v>83</v>
      </c>
      <c r="C33" s="1" t="s">
        <v>84</v>
      </c>
      <c r="D33" s="11">
        <v>81.8</v>
      </c>
      <c r="E33" s="3" t="s">
        <v>14</v>
      </c>
      <c r="F33" s="11">
        <v>105.55</v>
      </c>
      <c r="G33" s="11">
        <f t="shared" si="0"/>
        <v>126.67266599999999</v>
      </c>
      <c r="H33" s="12">
        <f>D33*F33</f>
        <v>8633.99</v>
      </c>
      <c r="I33" s="12">
        <f t="shared" si="2"/>
        <v>10361.824078799998</v>
      </c>
      <c r="J33" s="9"/>
    </row>
    <row r="34" spans="1:10" ht="12.75" customHeight="1">
      <c r="A34" s="10" t="s">
        <v>85</v>
      </c>
      <c r="B34" s="3" t="s">
        <v>62</v>
      </c>
      <c r="C34" s="1" t="s">
        <v>63</v>
      </c>
      <c r="D34" s="11">
        <v>5.19</v>
      </c>
      <c r="E34" s="3" t="s">
        <v>29</v>
      </c>
      <c r="F34" s="11">
        <v>621.09</v>
      </c>
      <c r="G34" s="11">
        <f t="shared" si="0"/>
        <v>745.3825308</v>
      </c>
      <c r="H34" s="12">
        <f>D34*F34</f>
        <v>3223.4571000000005</v>
      </c>
      <c r="I34" s="12">
        <f t="shared" si="2"/>
        <v>3868.5353348520007</v>
      </c>
      <c r="J34" s="9"/>
    </row>
    <row r="35" spans="1:10" ht="12.75" customHeight="1">
      <c r="A35" s="10" t="s">
        <v>86</v>
      </c>
      <c r="B35" s="3" t="s">
        <v>87</v>
      </c>
      <c r="C35" s="1" t="s">
        <v>88</v>
      </c>
      <c r="D35" s="11">
        <v>73.38</v>
      </c>
      <c r="E35" s="3" t="s">
        <v>57</v>
      </c>
      <c r="F35" s="11">
        <v>10</v>
      </c>
      <c r="G35" s="11">
        <f t="shared" si="0"/>
        <v>12.0012</v>
      </c>
      <c r="H35" s="12">
        <f>D35*F35</f>
        <v>733.8</v>
      </c>
      <c r="I35" s="12">
        <f t="shared" si="2"/>
        <v>880.648056</v>
      </c>
      <c r="J35" s="9"/>
    </row>
    <row r="36" spans="1:10" ht="12.75" customHeight="1">
      <c r="A36" s="10" t="s">
        <v>89</v>
      </c>
      <c r="B36" s="9"/>
      <c r="C36" s="1" t="s">
        <v>90</v>
      </c>
      <c r="D36" s="9"/>
      <c r="E36" s="9"/>
      <c r="F36" s="13" t="s">
        <v>45</v>
      </c>
      <c r="G36" s="11"/>
      <c r="H36" s="13" t="s">
        <v>45</v>
      </c>
      <c r="I36" s="12">
        <f t="shared" si="2"/>
        <v>0</v>
      </c>
      <c r="J36" s="9"/>
    </row>
    <row r="37" spans="1:10" ht="12.75" customHeight="1">
      <c r="A37" s="10" t="s">
        <v>91</v>
      </c>
      <c r="B37" s="3" t="s">
        <v>55</v>
      </c>
      <c r="C37" s="1" t="s">
        <v>56</v>
      </c>
      <c r="D37" s="11">
        <v>32</v>
      </c>
      <c r="E37" s="3" t="s">
        <v>57</v>
      </c>
      <c r="F37" s="11">
        <v>9.81</v>
      </c>
      <c r="G37" s="11">
        <f t="shared" si="0"/>
        <v>11.773177200000001</v>
      </c>
      <c r="H37" s="12">
        <f>D37*F37</f>
        <v>313.92</v>
      </c>
      <c r="I37" s="12">
        <f t="shared" si="2"/>
        <v>376.74167040000003</v>
      </c>
      <c r="J37" s="9"/>
    </row>
    <row r="38" spans="1:10" ht="12.75" customHeight="1">
      <c r="A38" s="10" t="s">
        <v>92</v>
      </c>
      <c r="B38" s="3" t="s">
        <v>59</v>
      </c>
      <c r="C38" s="1" t="s">
        <v>93</v>
      </c>
      <c r="D38" s="11">
        <v>3</v>
      </c>
      <c r="E38" s="3" t="s">
        <v>57</v>
      </c>
      <c r="F38" s="11">
        <v>11.87</v>
      </c>
      <c r="G38" s="11">
        <f t="shared" si="0"/>
        <v>14.2454244</v>
      </c>
      <c r="H38" s="12">
        <f>D38*F38</f>
        <v>35.61</v>
      </c>
      <c r="I38" s="12">
        <f t="shared" si="2"/>
        <v>42.7362732</v>
      </c>
      <c r="J38" s="9"/>
    </row>
    <row r="39" spans="1:10" ht="12.75" customHeight="1">
      <c r="A39" s="10" t="s">
        <v>94</v>
      </c>
      <c r="B39" s="3" t="s">
        <v>95</v>
      </c>
      <c r="C39" s="1" t="s">
        <v>96</v>
      </c>
      <c r="D39" s="11">
        <v>1.07</v>
      </c>
      <c r="E39" s="3" t="s">
        <v>29</v>
      </c>
      <c r="F39" s="12">
        <v>1912.48</v>
      </c>
      <c r="G39" s="11">
        <f t="shared" si="0"/>
        <v>2295.2054976000004</v>
      </c>
      <c r="H39" s="12">
        <f>D39*F39</f>
        <v>2046.3536000000001</v>
      </c>
      <c r="I39" s="12">
        <f t="shared" si="2"/>
        <v>2455.8698824320004</v>
      </c>
      <c r="J39" s="9"/>
    </row>
    <row r="40" spans="1:10" ht="12.75" customHeight="1">
      <c r="A40" s="9"/>
      <c r="B40" s="9"/>
      <c r="C40" s="1" t="s">
        <v>97</v>
      </c>
      <c r="D40" s="9"/>
      <c r="E40" s="9"/>
      <c r="F40" s="13" t="s">
        <v>45</v>
      </c>
      <c r="G40" s="11"/>
      <c r="H40" s="27">
        <f>SUM(H31:H39)</f>
        <v>29142.415699999998</v>
      </c>
      <c r="I40" s="12">
        <f>SUM(I31:I39)</f>
        <v>34974.395929884</v>
      </c>
      <c r="J40" s="14">
        <f>H40/$H$161</f>
        <v>0.09703689934159951</v>
      </c>
    </row>
    <row r="41" spans="1:10" ht="12.75" customHeight="1">
      <c r="A41" s="9"/>
      <c r="B41" s="9"/>
      <c r="C41" s="9"/>
      <c r="D41" s="9"/>
      <c r="E41" s="9"/>
      <c r="F41" s="13" t="s">
        <v>45</v>
      </c>
      <c r="G41" s="11"/>
      <c r="H41" s="9"/>
      <c r="I41" s="12"/>
      <c r="J41" s="9"/>
    </row>
    <row r="42" spans="1:10" ht="12.75" customHeight="1">
      <c r="A42" s="10" t="s">
        <v>98</v>
      </c>
      <c r="B42" s="9"/>
      <c r="C42" s="1" t="s">
        <v>99</v>
      </c>
      <c r="D42" s="9"/>
      <c r="E42" s="9"/>
      <c r="F42" s="13" t="s">
        <v>45</v>
      </c>
      <c r="G42" s="11"/>
      <c r="H42" s="9"/>
      <c r="I42" s="12"/>
      <c r="J42" s="9"/>
    </row>
    <row r="43" spans="1:10" ht="12.75" customHeight="1">
      <c r="A43" s="10" t="s">
        <v>100</v>
      </c>
      <c r="B43" s="3" t="s">
        <v>101</v>
      </c>
      <c r="C43" s="1" t="s">
        <v>102</v>
      </c>
      <c r="D43" s="11">
        <v>175.86</v>
      </c>
      <c r="E43" s="3" t="s">
        <v>14</v>
      </c>
      <c r="F43" s="11">
        <v>61.06</v>
      </c>
      <c r="G43" s="11">
        <f t="shared" si="0"/>
        <v>73.27932720000001</v>
      </c>
      <c r="H43" s="12">
        <f>D43*F43</f>
        <v>10738.011600000002</v>
      </c>
      <c r="I43" s="12">
        <f t="shared" si="2"/>
        <v>12886.902481392002</v>
      </c>
      <c r="J43" s="9"/>
    </row>
    <row r="44" spans="1:10" ht="12.75" customHeight="1">
      <c r="A44" s="10" t="s">
        <v>103</v>
      </c>
      <c r="B44" s="3" t="s">
        <v>104</v>
      </c>
      <c r="C44" s="1" t="s">
        <v>105</v>
      </c>
      <c r="D44" s="11">
        <v>19.05</v>
      </c>
      <c r="E44" s="3" t="s">
        <v>53</v>
      </c>
      <c r="F44" s="11">
        <v>64.07</v>
      </c>
      <c r="G44" s="11">
        <f t="shared" si="0"/>
        <v>76.89168839999999</v>
      </c>
      <c r="H44" s="12">
        <f>D44*F44</f>
        <v>1220.5335</v>
      </c>
      <c r="I44" s="12">
        <f t="shared" si="2"/>
        <v>1464.78666402</v>
      </c>
      <c r="J44" s="9"/>
    </row>
    <row r="45" spans="1:10" ht="12.75" customHeight="1">
      <c r="A45" s="10" t="s">
        <v>106</v>
      </c>
      <c r="B45" s="9"/>
      <c r="C45" s="10" t="s">
        <v>107</v>
      </c>
      <c r="D45" s="9"/>
      <c r="E45" s="9"/>
      <c r="F45" s="13" t="s">
        <v>45</v>
      </c>
      <c r="G45" s="11"/>
      <c r="H45" s="13" t="s">
        <v>45</v>
      </c>
      <c r="I45" s="12"/>
      <c r="J45" s="9"/>
    </row>
    <row r="46" spans="1:10" ht="12.75" customHeight="1">
      <c r="A46" s="10" t="s">
        <v>108</v>
      </c>
      <c r="B46" s="3" t="s">
        <v>109</v>
      </c>
      <c r="C46" s="10" t="s">
        <v>110</v>
      </c>
      <c r="D46" s="11">
        <v>16.17</v>
      </c>
      <c r="E46" s="3" t="s">
        <v>14</v>
      </c>
      <c r="F46" s="11">
        <v>251.69</v>
      </c>
      <c r="G46" s="11">
        <f t="shared" si="0"/>
        <v>302.0582028</v>
      </c>
      <c r="H46" s="12">
        <f>D46*F46</f>
        <v>4069.8273000000004</v>
      </c>
      <c r="I46" s="12">
        <f t="shared" si="2"/>
        <v>4884.281139276</v>
      </c>
      <c r="J46" s="9"/>
    </row>
    <row r="47" spans="1:10" ht="12.75" customHeight="1">
      <c r="A47" s="10" t="s">
        <v>111</v>
      </c>
      <c r="B47" s="3" t="s">
        <v>112</v>
      </c>
      <c r="C47" s="1" t="s">
        <v>113</v>
      </c>
      <c r="D47" s="11">
        <v>7</v>
      </c>
      <c r="E47" s="3" t="s">
        <v>69</v>
      </c>
      <c r="F47" s="11">
        <v>335.12</v>
      </c>
      <c r="G47" s="11">
        <f t="shared" si="0"/>
        <v>402.18421440000003</v>
      </c>
      <c r="H47" s="12">
        <f>D47*F47</f>
        <v>2345.84</v>
      </c>
      <c r="I47" s="12">
        <f t="shared" si="2"/>
        <v>2815.2895008</v>
      </c>
      <c r="J47" s="9"/>
    </row>
    <row r="48" spans="1:10" ht="12.75" customHeight="1">
      <c r="A48" s="10" t="s">
        <v>114</v>
      </c>
      <c r="B48" s="9"/>
      <c r="C48" s="1" t="s">
        <v>115</v>
      </c>
      <c r="D48" s="9"/>
      <c r="E48" s="9"/>
      <c r="F48" s="13" t="s">
        <v>45</v>
      </c>
      <c r="G48" s="11"/>
      <c r="H48" s="13" t="s">
        <v>45</v>
      </c>
      <c r="I48" s="12">
        <f t="shared" si="2"/>
        <v>0</v>
      </c>
      <c r="J48" s="9"/>
    </row>
    <row r="49" spans="1:10" ht="12.75" customHeight="1">
      <c r="A49" s="10" t="s">
        <v>116</v>
      </c>
      <c r="B49" s="3" t="s">
        <v>117</v>
      </c>
      <c r="C49" s="1" t="s">
        <v>118</v>
      </c>
      <c r="D49" s="11">
        <v>6.72</v>
      </c>
      <c r="E49" s="3" t="s">
        <v>14</v>
      </c>
      <c r="F49" s="11">
        <v>425.25</v>
      </c>
      <c r="G49" s="11">
        <f t="shared" si="0"/>
        <v>510.35103</v>
      </c>
      <c r="H49" s="12">
        <f aca="true" t="shared" si="4" ref="H49:H54">D49*F49</f>
        <v>2857.68</v>
      </c>
      <c r="I49" s="12">
        <f t="shared" si="2"/>
        <v>3429.5589216</v>
      </c>
      <c r="J49" s="9"/>
    </row>
    <row r="50" spans="1:10" ht="12.75" customHeight="1">
      <c r="A50" s="10" t="s">
        <v>114</v>
      </c>
      <c r="B50" s="3" t="s">
        <v>117</v>
      </c>
      <c r="C50" s="1" t="s">
        <v>119</v>
      </c>
      <c r="D50" s="11">
        <v>3.36</v>
      </c>
      <c r="E50" s="3" t="s">
        <v>14</v>
      </c>
      <c r="F50" s="11">
        <v>552.81</v>
      </c>
      <c r="G50" s="11">
        <f t="shared" si="0"/>
        <v>663.4383372</v>
      </c>
      <c r="H50" s="12">
        <f t="shared" si="4"/>
        <v>1857.4415999999997</v>
      </c>
      <c r="I50" s="12">
        <f t="shared" si="2"/>
        <v>2229.152812992</v>
      </c>
      <c r="J50" s="9"/>
    </row>
    <row r="51" spans="1:10" ht="12.75" customHeight="1">
      <c r="A51" s="10" t="s">
        <v>120</v>
      </c>
      <c r="B51" s="3" t="s">
        <v>121</v>
      </c>
      <c r="C51" s="1" t="s">
        <v>122</v>
      </c>
      <c r="D51" s="11">
        <v>3.12</v>
      </c>
      <c r="E51" s="3" t="s">
        <v>14</v>
      </c>
      <c r="F51" s="11">
        <v>587.28</v>
      </c>
      <c r="G51" s="11">
        <f t="shared" si="0"/>
        <v>704.8064736</v>
      </c>
      <c r="H51" s="12">
        <f t="shared" si="4"/>
        <v>1832.3136</v>
      </c>
      <c r="I51" s="12">
        <f t="shared" si="2"/>
        <v>2198.996197632</v>
      </c>
      <c r="J51" s="9"/>
    </row>
    <row r="52" spans="1:10" ht="12.75" customHeight="1">
      <c r="A52" s="10" t="s">
        <v>123</v>
      </c>
      <c r="B52" s="3" t="s">
        <v>124</v>
      </c>
      <c r="C52" s="1" t="s">
        <v>125</v>
      </c>
      <c r="D52" s="11">
        <v>10.7</v>
      </c>
      <c r="E52" s="3" t="s">
        <v>53</v>
      </c>
      <c r="F52" s="11">
        <v>115.51</v>
      </c>
      <c r="G52" s="11">
        <f t="shared" si="0"/>
        <v>138.62586120000003</v>
      </c>
      <c r="H52" s="12">
        <f t="shared" si="4"/>
        <v>1235.9569999999999</v>
      </c>
      <c r="I52" s="12">
        <f t="shared" si="2"/>
        <v>1483.2967148400003</v>
      </c>
      <c r="J52" s="9"/>
    </row>
    <row r="53" spans="1:10" ht="12.75" customHeight="1">
      <c r="A53" s="10" t="s">
        <v>126</v>
      </c>
      <c r="B53" s="3" t="s">
        <v>127</v>
      </c>
      <c r="C53" s="1" t="s">
        <v>128</v>
      </c>
      <c r="D53" s="11">
        <v>6</v>
      </c>
      <c r="E53" s="3" t="s">
        <v>53</v>
      </c>
      <c r="F53" s="11">
        <v>115.51</v>
      </c>
      <c r="G53" s="11">
        <f t="shared" si="0"/>
        <v>138.62586120000003</v>
      </c>
      <c r="H53" s="12">
        <f t="shared" si="4"/>
        <v>693.0600000000001</v>
      </c>
      <c r="I53" s="12">
        <f t="shared" si="2"/>
        <v>831.7551672000002</v>
      </c>
      <c r="J53" s="9"/>
    </row>
    <row r="54" spans="1:10" ht="12.75" customHeight="1">
      <c r="A54" s="10" t="s">
        <v>129</v>
      </c>
      <c r="B54" s="3" t="s">
        <v>130</v>
      </c>
      <c r="C54" s="10" t="s">
        <v>131</v>
      </c>
      <c r="D54" s="11">
        <v>14.26</v>
      </c>
      <c r="E54" s="3" t="s">
        <v>14</v>
      </c>
      <c r="F54" s="11">
        <v>793.01</v>
      </c>
      <c r="G54" s="11">
        <f t="shared" si="0"/>
        <v>951.7071612000001</v>
      </c>
      <c r="H54" s="12">
        <f t="shared" si="4"/>
        <v>11308.3226</v>
      </c>
      <c r="I54" s="12">
        <f t="shared" si="2"/>
        <v>13571.344118712</v>
      </c>
      <c r="J54" s="9"/>
    </row>
    <row r="55" spans="1:10" ht="12.75" customHeight="1">
      <c r="A55" s="9"/>
      <c r="B55" s="9"/>
      <c r="C55" s="1" t="s">
        <v>132</v>
      </c>
      <c r="D55" s="9"/>
      <c r="E55" s="9"/>
      <c r="F55" s="13" t="s">
        <v>45</v>
      </c>
      <c r="G55" s="11"/>
      <c r="H55" s="27">
        <f>SUM(H43:H54)</f>
        <v>38158.9872</v>
      </c>
      <c r="I55" s="12">
        <f>SUM(I43:I54)</f>
        <v>45795.36371846401</v>
      </c>
      <c r="J55" s="14">
        <f>H55/$H$161</f>
        <v>0.12705980993551555</v>
      </c>
    </row>
    <row r="56" spans="1:10" ht="12.75" customHeight="1">
      <c r="A56" s="9"/>
      <c r="B56" s="9"/>
      <c r="C56" s="9"/>
      <c r="D56" s="9"/>
      <c r="E56" s="9"/>
      <c r="F56" s="13" t="s">
        <v>45</v>
      </c>
      <c r="G56" s="11"/>
      <c r="H56" s="9"/>
      <c r="I56" s="12"/>
      <c r="J56" s="9"/>
    </row>
    <row r="57" spans="1:10" ht="12.75" customHeight="1">
      <c r="A57" s="10" t="s">
        <v>133</v>
      </c>
      <c r="B57" s="9"/>
      <c r="C57" s="1" t="s">
        <v>134</v>
      </c>
      <c r="D57" s="9"/>
      <c r="E57" s="9"/>
      <c r="F57" s="13" t="s">
        <v>45</v>
      </c>
      <c r="G57" s="11"/>
      <c r="H57" s="9"/>
      <c r="I57" s="12"/>
      <c r="J57" s="9"/>
    </row>
    <row r="58" spans="1:10" ht="12.75" customHeight="1">
      <c r="A58" s="10" t="s">
        <v>135</v>
      </c>
      <c r="B58" s="3" t="s">
        <v>136</v>
      </c>
      <c r="C58" s="1" t="s">
        <v>137</v>
      </c>
      <c r="D58" s="11">
        <v>69.96</v>
      </c>
      <c r="E58" s="3" t="s">
        <v>14</v>
      </c>
      <c r="F58" s="11">
        <v>92.97</v>
      </c>
      <c r="G58" s="11">
        <f t="shared" si="0"/>
        <v>111.5751564</v>
      </c>
      <c r="H58" s="12">
        <f>D58*F58</f>
        <v>6504.181199999999</v>
      </c>
      <c r="I58" s="12">
        <f>D58*G58</f>
        <v>7805.797941743999</v>
      </c>
      <c r="J58" s="9"/>
    </row>
    <row r="59" spans="1:10" ht="12.75" customHeight="1">
      <c r="A59" s="10" t="s">
        <v>138</v>
      </c>
      <c r="B59" s="3" t="s">
        <v>139</v>
      </c>
      <c r="C59" s="1" t="s">
        <v>140</v>
      </c>
      <c r="D59" s="11">
        <v>69.96</v>
      </c>
      <c r="E59" s="3" t="s">
        <v>14</v>
      </c>
      <c r="F59" s="11">
        <v>54.29</v>
      </c>
      <c r="G59" s="11">
        <f t="shared" si="0"/>
        <v>65.1545148</v>
      </c>
      <c r="H59" s="12">
        <f>D59*F59</f>
        <v>3798.1283999999996</v>
      </c>
      <c r="I59" s="12">
        <f t="shared" si="2"/>
        <v>4558.209855407999</v>
      </c>
      <c r="J59" s="9"/>
    </row>
    <row r="60" spans="1:10" ht="12.75" customHeight="1">
      <c r="A60" s="10" t="s">
        <v>141</v>
      </c>
      <c r="B60" s="3" t="s">
        <v>142</v>
      </c>
      <c r="C60" s="1" t="s">
        <v>143</v>
      </c>
      <c r="D60" s="11">
        <v>16.95</v>
      </c>
      <c r="E60" s="3" t="s">
        <v>53</v>
      </c>
      <c r="F60" s="11">
        <v>86.32</v>
      </c>
      <c r="G60" s="11">
        <f t="shared" si="0"/>
        <v>103.59435839999999</v>
      </c>
      <c r="H60" s="12">
        <f>D60*F60</f>
        <v>1463.1239999999998</v>
      </c>
      <c r="I60" s="12">
        <f t="shared" si="2"/>
        <v>1755.9243748799997</v>
      </c>
      <c r="J60" s="9"/>
    </row>
    <row r="61" spans="1:10" ht="12.75" customHeight="1">
      <c r="A61" s="15" t="s">
        <v>144</v>
      </c>
      <c r="B61" s="16" t="s">
        <v>145</v>
      </c>
      <c r="C61" s="15" t="s">
        <v>146</v>
      </c>
      <c r="D61" s="17">
        <v>52.96</v>
      </c>
      <c r="E61" s="16" t="s">
        <v>53</v>
      </c>
      <c r="F61" s="17">
        <v>47.73</v>
      </c>
      <c r="G61" s="11">
        <f t="shared" si="0"/>
        <v>57.2817276</v>
      </c>
      <c r="H61" s="12">
        <f>D61*F61</f>
        <v>2527.7808</v>
      </c>
      <c r="I61" s="12">
        <f t="shared" si="2"/>
        <v>3033.6402936960003</v>
      </c>
      <c r="J61" s="18"/>
    </row>
    <row r="62" spans="1:10" ht="12.75" customHeight="1">
      <c r="A62" s="19"/>
      <c r="B62" s="19"/>
      <c r="C62" s="20" t="s">
        <v>147</v>
      </c>
      <c r="D62" s="19"/>
      <c r="E62" s="19"/>
      <c r="F62" s="21" t="s">
        <v>45</v>
      </c>
      <c r="G62" s="11"/>
      <c r="H62" s="27">
        <f>SUM(H58:H61)</f>
        <v>14293.214399999999</v>
      </c>
      <c r="I62" s="12">
        <f>SUM(I58:I61)</f>
        <v>17153.572465728</v>
      </c>
      <c r="J62" s="14">
        <f>H62/$H$161</f>
        <v>0.047592801546671386</v>
      </c>
    </row>
    <row r="63" spans="1:10" ht="12.75" customHeight="1">
      <c r="A63" s="9"/>
      <c r="B63" s="9"/>
      <c r="C63" s="9"/>
      <c r="D63" s="9"/>
      <c r="E63" s="9"/>
      <c r="F63" s="13" t="s">
        <v>45</v>
      </c>
      <c r="G63" s="11"/>
      <c r="H63" s="9"/>
      <c r="I63" s="12"/>
      <c r="J63" s="9"/>
    </row>
    <row r="64" spans="1:10" ht="12.75" customHeight="1">
      <c r="A64" s="10" t="s">
        <v>148</v>
      </c>
      <c r="B64" s="9"/>
      <c r="C64" s="8" t="s">
        <v>149</v>
      </c>
      <c r="D64" s="9"/>
      <c r="E64" s="9"/>
      <c r="F64" s="13" t="s">
        <v>45</v>
      </c>
      <c r="G64" s="11"/>
      <c r="H64" s="9"/>
      <c r="I64" s="12"/>
      <c r="J64" s="9"/>
    </row>
    <row r="65" spans="1:10" ht="12.75" customHeight="1">
      <c r="A65" s="10" t="s">
        <v>150</v>
      </c>
      <c r="B65" s="3" t="s">
        <v>151</v>
      </c>
      <c r="C65" s="10" t="s">
        <v>152</v>
      </c>
      <c r="D65" s="11">
        <v>351.72</v>
      </c>
      <c r="E65" s="3" t="s">
        <v>14</v>
      </c>
      <c r="F65" s="11">
        <v>9.12</v>
      </c>
      <c r="G65" s="11">
        <f t="shared" si="0"/>
        <v>10.945094399999999</v>
      </c>
      <c r="H65" s="12">
        <f aca="true" t="shared" si="5" ref="H65:H70">D65*F65</f>
        <v>3207.6864</v>
      </c>
      <c r="I65" s="12">
        <f>D65*G65</f>
        <v>3849.608602368</v>
      </c>
      <c r="J65" s="9"/>
    </row>
    <row r="66" spans="1:10" ht="12.75" customHeight="1">
      <c r="A66" s="10" t="s">
        <v>153</v>
      </c>
      <c r="B66" s="3" t="s">
        <v>154</v>
      </c>
      <c r="C66" s="10" t="s">
        <v>155</v>
      </c>
      <c r="D66" s="11">
        <v>351.72</v>
      </c>
      <c r="E66" s="3" t="s">
        <v>14</v>
      </c>
      <c r="F66" s="11">
        <v>22.3</v>
      </c>
      <c r="G66" s="11">
        <f t="shared" si="0"/>
        <v>26.762676000000003</v>
      </c>
      <c r="H66" s="12">
        <f t="shared" si="5"/>
        <v>7843.356000000001</v>
      </c>
      <c r="I66" s="12">
        <f t="shared" si="2"/>
        <v>9412.968402720002</v>
      </c>
      <c r="J66" s="9"/>
    </row>
    <row r="67" spans="1:10" ht="12.75" customHeight="1">
      <c r="A67" s="10" t="s">
        <v>156</v>
      </c>
      <c r="B67" s="3" t="s">
        <v>157</v>
      </c>
      <c r="C67" s="10" t="s">
        <v>158</v>
      </c>
      <c r="D67" s="11">
        <v>5.86</v>
      </c>
      <c r="E67" s="3" t="s">
        <v>14</v>
      </c>
      <c r="F67" s="11">
        <v>49.23</v>
      </c>
      <c r="G67" s="11">
        <f t="shared" si="0"/>
        <v>59.0819076</v>
      </c>
      <c r="H67" s="12">
        <f t="shared" si="5"/>
        <v>288.4878</v>
      </c>
      <c r="I67" s="12">
        <f t="shared" si="2"/>
        <v>346.21997853600004</v>
      </c>
      <c r="J67" s="9"/>
    </row>
    <row r="68" spans="1:10" ht="12.75" customHeight="1">
      <c r="A68" s="10" t="s">
        <v>159</v>
      </c>
      <c r="B68" s="3" t="s">
        <v>160</v>
      </c>
      <c r="C68" s="1" t="s">
        <v>161</v>
      </c>
      <c r="D68" s="11">
        <v>5.86</v>
      </c>
      <c r="E68" s="3" t="s">
        <v>14</v>
      </c>
      <c r="F68" s="11">
        <v>101.12</v>
      </c>
      <c r="G68" s="11">
        <f t="shared" si="0"/>
        <v>121.3561344</v>
      </c>
      <c r="H68" s="12">
        <f t="shared" si="5"/>
        <v>592.5632</v>
      </c>
      <c r="I68" s="12">
        <f t="shared" si="2"/>
        <v>711.146947584</v>
      </c>
      <c r="J68" s="9"/>
    </row>
    <row r="69" spans="1:10" ht="12.75" customHeight="1">
      <c r="A69" s="10" t="s">
        <v>162</v>
      </c>
      <c r="B69" s="3" t="s">
        <v>163</v>
      </c>
      <c r="C69" s="1" t="s">
        <v>164</v>
      </c>
      <c r="D69" s="11">
        <v>91.84</v>
      </c>
      <c r="E69" s="3" t="s">
        <v>14</v>
      </c>
      <c r="F69" s="11">
        <v>85.51</v>
      </c>
      <c r="G69" s="11">
        <f t="shared" si="0"/>
        <v>102.62226120000001</v>
      </c>
      <c r="H69" s="12">
        <f t="shared" si="5"/>
        <v>7853.238400000001</v>
      </c>
      <c r="I69" s="12">
        <f t="shared" si="2"/>
        <v>9424.828468608</v>
      </c>
      <c r="J69" s="9"/>
    </row>
    <row r="70" spans="1:10" ht="12.75" customHeight="1">
      <c r="A70" s="10" t="s">
        <v>165</v>
      </c>
      <c r="B70" s="3" t="s">
        <v>163</v>
      </c>
      <c r="C70" s="1" t="s">
        <v>166</v>
      </c>
      <c r="D70" s="11">
        <v>19.52</v>
      </c>
      <c r="E70" s="3" t="s">
        <v>14</v>
      </c>
      <c r="F70" s="11">
        <v>97.76</v>
      </c>
      <c r="G70" s="11">
        <f aca="true" t="shared" si="6" ref="G70:G133">F70*1.096*1.095</f>
        <v>117.32373120000001</v>
      </c>
      <c r="H70" s="12">
        <f t="shared" si="5"/>
        <v>1908.2752</v>
      </c>
      <c r="I70" s="12">
        <f aca="true" t="shared" si="7" ref="I70:I133">D70*G70</f>
        <v>2290.159233024</v>
      </c>
      <c r="J70" s="9"/>
    </row>
    <row r="71" spans="1:10" ht="12.75" customHeight="1">
      <c r="A71" s="9"/>
      <c r="B71" s="9"/>
      <c r="C71" s="1" t="s">
        <v>167</v>
      </c>
      <c r="D71" s="9"/>
      <c r="E71" s="9"/>
      <c r="F71" s="13" t="s">
        <v>45</v>
      </c>
      <c r="G71" s="11"/>
      <c r="H71" s="27">
        <v>29142.415699999998</v>
      </c>
      <c r="I71" s="12">
        <f>SUM(I65:I70)</f>
        <v>26034.931632840002</v>
      </c>
      <c r="J71" s="14">
        <f>H71/$H$161</f>
        <v>0.09703689934159951</v>
      </c>
    </row>
    <row r="72" spans="1:10" ht="12.75" customHeight="1">
      <c r="A72" s="9"/>
      <c r="B72" s="9"/>
      <c r="C72" s="9"/>
      <c r="D72" s="9"/>
      <c r="E72" s="9"/>
      <c r="F72" s="13" t="s">
        <v>45</v>
      </c>
      <c r="G72" s="11"/>
      <c r="H72" s="9"/>
      <c r="I72" s="12"/>
      <c r="J72" s="9"/>
    </row>
    <row r="73" spans="1:10" ht="12.75" customHeight="1">
      <c r="A73" s="10" t="s">
        <v>168</v>
      </c>
      <c r="B73" s="9"/>
      <c r="C73" s="8" t="s">
        <v>169</v>
      </c>
      <c r="D73" s="9"/>
      <c r="E73" s="9"/>
      <c r="F73" s="13" t="s">
        <v>45</v>
      </c>
      <c r="G73" s="11"/>
      <c r="H73" s="9"/>
      <c r="I73" s="12"/>
      <c r="J73" s="9"/>
    </row>
    <row r="74" spans="1:10" ht="12.75" customHeight="1">
      <c r="A74" s="10" t="s">
        <v>170</v>
      </c>
      <c r="B74" s="9"/>
      <c r="C74" s="1" t="s">
        <v>171</v>
      </c>
      <c r="D74" s="9"/>
      <c r="E74" s="9"/>
      <c r="F74" s="13" t="s">
        <v>45</v>
      </c>
      <c r="G74" s="11"/>
      <c r="H74" s="9"/>
      <c r="I74" s="12"/>
      <c r="J74" s="9"/>
    </row>
    <row r="75" spans="1:10" ht="12.75" customHeight="1">
      <c r="A75" s="10" t="s">
        <v>172</v>
      </c>
      <c r="B75" s="3" t="s">
        <v>173</v>
      </c>
      <c r="C75" s="1" t="s">
        <v>174</v>
      </c>
      <c r="D75" s="11">
        <v>91.84</v>
      </c>
      <c r="E75" s="3" t="s">
        <v>14</v>
      </c>
      <c r="F75" s="11">
        <v>2.9</v>
      </c>
      <c r="G75" s="11">
        <f t="shared" si="6"/>
        <v>3.480348</v>
      </c>
      <c r="H75" s="12">
        <f>D75*F75</f>
        <v>266.336</v>
      </c>
      <c r="I75" s="12">
        <f>D75*G75</f>
        <v>319.63516032</v>
      </c>
      <c r="J75" s="9"/>
    </row>
    <row r="76" spans="1:10" ht="12.75" customHeight="1">
      <c r="A76" s="10" t="s">
        <v>175</v>
      </c>
      <c r="B76" s="3" t="s">
        <v>176</v>
      </c>
      <c r="C76" s="1" t="s">
        <v>177</v>
      </c>
      <c r="D76" s="11">
        <v>351.72</v>
      </c>
      <c r="E76" s="3" t="s">
        <v>14</v>
      </c>
      <c r="F76" s="11">
        <v>2.49</v>
      </c>
      <c r="G76" s="11">
        <f t="shared" si="6"/>
        <v>2.9882988000000004</v>
      </c>
      <c r="H76" s="12">
        <f>D76*F76</f>
        <v>875.7828000000002</v>
      </c>
      <c r="I76" s="12">
        <f t="shared" si="7"/>
        <v>1051.0444539360003</v>
      </c>
      <c r="J76" s="9"/>
    </row>
    <row r="77" spans="1:10" ht="12.75" customHeight="1">
      <c r="A77" s="10" t="s">
        <v>178</v>
      </c>
      <c r="B77" s="9"/>
      <c r="C77" s="1" t="s">
        <v>179</v>
      </c>
      <c r="D77" s="9"/>
      <c r="E77" s="9"/>
      <c r="F77" s="13" t="s">
        <v>45</v>
      </c>
      <c r="G77" s="11"/>
      <c r="H77" s="13" t="s">
        <v>45</v>
      </c>
      <c r="I77" s="12"/>
      <c r="J77" s="9"/>
    </row>
    <row r="78" spans="1:10" ht="12.75" customHeight="1">
      <c r="A78" s="10" t="s">
        <v>180</v>
      </c>
      <c r="B78" s="3" t="s">
        <v>181</v>
      </c>
      <c r="C78" s="1" t="s">
        <v>182</v>
      </c>
      <c r="D78" s="11">
        <v>91.84</v>
      </c>
      <c r="E78" s="3" t="s">
        <v>14</v>
      </c>
      <c r="F78" s="11">
        <v>16.54</v>
      </c>
      <c r="G78" s="11">
        <f t="shared" si="6"/>
        <v>19.849984799999998</v>
      </c>
      <c r="H78" s="12">
        <f>D78*F78</f>
        <v>1519.0336</v>
      </c>
      <c r="I78" s="12">
        <f t="shared" si="7"/>
        <v>1823.022604032</v>
      </c>
      <c r="J78" s="9"/>
    </row>
    <row r="79" spans="1:10" ht="12.75" customHeight="1">
      <c r="A79" s="10" t="s">
        <v>183</v>
      </c>
      <c r="B79" s="3" t="s">
        <v>184</v>
      </c>
      <c r="C79" s="1" t="s">
        <v>185</v>
      </c>
      <c r="D79" s="11">
        <v>913.07</v>
      </c>
      <c r="E79" s="3" t="s">
        <v>14</v>
      </c>
      <c r="F79" s="11">
        <v>14.62</v>
      </c>
      <c r="G79" s="11">
        <f t="shared" si="6"/>
        <v>17.5457544</v>
      </c>
      <c r="H79" s="12">
        <f>D79*F79</f>
        <v>13349.0834</v>
      </c>
      <c r="I79" s="12">
        <f t="shared" si="7"/>
        <v>16020.501970008001</v>
      </c>
      <c r="J79" s="9"/>
    </row>
    <row r="80" spans="1:10" ht="12.75" customHeight="1">
      <c r="A80" s="10" t="s">
        <v>186</v>
      </c>
      <c r="B80" s="3" t="s">
        <v>187</v>
      </c>
      <c r="C80" s="1" t="s">
        <v>188</v>
      </c>
      <c r="D80" s="11">
        <v>17.64</v>
      </c>
      <c r="E80" s="3" t="s">
        <v>14</v>
      </c>
      <c r="F80" s="11">
        <v>29.65</v>
      </c>
      <c r="G80" s="11">
        <f t="shared" si="6"/>
        <v>35.583558000000004</v>
      </c>
      <c r="H80" s="12">
        <f>D80*F80</f>
        <v>523.026</v>
      </c>
      <c r="I80" s="12">
        <f t="shared" si="7"/>
        <v>627.69396312</v>
      </c>
      <c r="J80" s="9"/>
    </row>
    <row r="81" spans="1:10" ht="12.75" customHeight="1">
      <c r="A81" s="9"/>
      <c r="B81" s="9"/>
      <c r="C81" s="1" t="s">
        <v>189</v>
      </c>
      <c r="D81" s="9"/>
      <c r="E81" s="9"/>
      <c r="F81" s="13" t="s">
        <v>45</v>
      </c>
      <c r="G81" s="11"/>
      <c r="H81" s="27">
        <f>SUM(H75:H80)</f>
        <v>16533.2618</v>
      </c>
      <c r="I81" s="12">
        <f>SUM(I74:I80)</f>
        <v>19841.898151416</v>
      </c>
      <c r="J81" s="14">
        <f>H81/$H$161</f>
        <v>0.055051594815968274</v>
      </c>
    </row>
    <row r="82" spans="1:10" ht="12.75" customHeight="1">
      <c r="A82" s="9"/>
      <c r="B82" s="9"/>
      <c r="C82" s="9"/>
      <c r="D82" s="9"/>
      <c r="E82" s="9"/>
      <c r="F82" s="13" t="s">
        <v>45</v>
      </c>
      <c r="G82" s="11"/>
      <c r="H82" s="9"/>
      <c r="I82" s="12"/>
      <c r="J82" s="9"/>
    </row>
    <row r="83" spans="1:10" ht="12.75" customHeight="1">
      <c r="A83" s="10" t="s">
        <v>190</v>
      </c>
      <c r="B83" s="9"/>
      <c r="C83" s="8" t="s">
        <v>191</v>
      </c>
      <c r="D83" s="9"/>
      <c r="E83" s="9"/>
      <c r="F83" s="13" t="s">
        <v>45</v>
      </c>
      <c r="G83" s="11"/>
      <c r="H83" s="9"/>
      <c r="I83" s="12"/>
      <c r="J83" s="9"/>
    </row>
    <row r="84" spans="1:10" ht="12.75" customHeight="1">
      <c r="A84" s="10" t="s">
        <v>192</v>
      </c>
      <c r="B84" s="3" t="s">
        <v>193</v>
      </c>
      <c r="C84" s="1" t="s">
        <v>194</v>
      </c>
      <c r="D84" s="11">
        <v>92.74</v>
      </c>
      <c r="E84" s="3" t="s">
        <v>14</v>
      </c>
      <c r="F84" s="11">
        <v>32.2</v>
      </c>
      <c r="G84" s="11">
        <f t="shared" si="6"/>
        <v>38.643864</v>
      </c>
      <c r="H84" s="12">
        <f aca="true" t="shared" si="8" ref="H84:H92">D84*F84</f>
        <v>2986.228</v>
      </c>
      <c r="I84" s="12">
        <f t="shared" si="7"/>
        <v>3583.83194736</v>
      </c>
      <c r="J84" s="9"/>
    </row>
    <row r="85" spans="1:10" ht="12.75" customHeight="1">
      <c r="A85" s="10" t="s">
        <v>195</v>
      </c>
      <c r="B85" s="3" t="s">
        <v>196</v>
      </c>
      <c r="C85" s="1" t="s">
        <v>197</v>
      </c>
      <c r="D85" s="11">
        <v>91.84</v>
      </c>
      <c r="E85" s="3" t="s">
        <v>14</v>
      </c>
      <c r="F85" s="11">
        <v>25.22</v>
      </c>
      <c r="G85" s="11">
        <f t="shared" si="6"/>
        <v>30.2670264</v>
      </c>
      <c r="H85" s="12">
        <f t="shared" si="8"/>
        <v>2316.2048</v>
      </c>
      <c r="I85" s="12">
        <f t="shared" si="7"/>
        <v>2779.723704576</v>
      </c>
      <c r="J85" s="9"/>
    </row>
    <row r="86" spans="1:10" ht="12.75" customHeight="1">
      <c r="A86" s="10" t="s">
        <v>198</v>
      </c>
      <c r="B86" s="3" t="s">
        <v>199</v>
      </c>
      <c r="C86" s="10" t="s">
        <v>200</v>
      </c>
      <c r="D86" s="11">
        <v>91.84</v>
      </c>
      <c r="E86" s="3" t="s">
        <v>14</v>
      </c>
      <c r="F86" s="11">
        <v>97.76</v>
      </c>
      <c r="G86" s="11">
        <f t="shared" si="6"/>
        <v>117.32373120000001</v>
      </c>
      <c r="H86" s="12">
        <f t="shared" si="8"/>
        <v>8978.278400000001</v>
      </c>
      <c r="I86" s="12">
        <f t="shared" si="7"/>
        <v>10775.011473408002</v>
      </c>
      <c r="J86" s="9"/>
    </row>
    <row r="87" spans="1:10" ht="12.75" customHeight="1">
      <c r="A87" s="10" t="s">
        <v>201</v>
      </c>
      <c r="B87" s="3" t="s">
        <v>202</v>
      </c>
      <c r="C87" s="1" t="s">
        <v>203</v>
      </c>
      <c r="D87" s="11">
        <v>83.63</v>
      </c>
      <c r="E87" s="3" t="s">
        <v>53</v>
      </c>
      <c r="F87" s="11">
        <v>15.89</v>
      </c>
      <c r="G87" s="11">
        <f t="shared" si="6"/>
        <v>19.0699068</v>
      </c>
      <c r="H87" s="12">
        <f t="shared" si="8"/>
        <v>1328.8807</v>
      </c>
      <c r="I87" s="12">
        <f t="shared" si="7"/>
        <v>1594.8163056839999</v>
      </c>
      <c r="J87" s="9"/>
    </row>
    <row r="88" spans="1:10" ht="12.75" customHeight="1">
      <c r="A88" s="10" t="s">
        <v>204</v>
      </c>
      <c r="B88" s="3" t="s">
        <v>205</v>
      </c>
      <c r="C88" s="1" t="s">
        <v>206</v>
      </c>
      <c r="D88" s="11">
        <v>20</v>
      </c>
      <c r="E88" s="3" t="s">
        <v>14</v>
      </c>
      <c r="F88" s="11">
        <v>11.89</v>
      </c>
      <c r="G88" s="11">
        <f t="shared" si="6"/>
        <v>14.269426800000002</v>
      </c>
      <c r="H88" s="12">
        <f t="shared" si="8"/>
        <v>237.8</v>
      </c>
      <c r="I88" s="12">
        <f t="shared" si="7"/>
        <v>285.38853600000004</v>
      </c>
      <c r="J88" s="9"/>
    </row>
    <row r="89" spans="1:10" ht="12.75" customHeight="1">
      <c r="A89" s="10" t="s">
        <v>207</v>
      </c>
      <c r="B89" s="3" t="s">
        <v>208</v>
      </c>
      <c r="C89" s="1" t="s">
        <v>209</v>
      </c>
      <c r="D89" s="11">
        <v>20</v>
      </c>
      <c r="E89" s="3" t="s">
        <v>53</v>
      </c>
      <c r="F89" s="11">
        <v>12.06</v>
      </c>
      <c r="G89" s="11">
        <f t="shared" si="6"/>
        <v>14.473447200000003</v>
      </c>
      <c r="H89" s="12">
        <f t="shared" si="8"/>
        <v>241.20000000000002</v>
      </c>
      <c r="I89" s="12">
        <f t="shared" si="7"/>
        <v>289.4689440000001</v>
      </c>
      <c r="J89" s="9"/>
    </row>
    <row r="90" spans="1:10" ht="12.75" customHeight="1">
      <c r="A90" s="10" t="s">
        <v>210</v>
      </c>
      <c r="B90" s="3" t="s">
        <v>211</v>
      </c>
      <c r="C90" s="1" t="s">
        <v>212</v>
      </c>
      <c r="D90" s="11">
        <v>15</v>
      </c>
      <c r="E90" s="3" t="s">
        <v>29</v>
      </c>
      <c r="F90" s="11">
        <v>120.65</v>
      </c>
      <c r="G90" s="11">
        <f t="shared" si="6"/>
        <v>144.794478</v>
      </c>
      <c r="H90" s="12">
        <f t="shared" si="8"/>
        <v>1809.75</v>
      </c>
      <c r="I90" s="12">
        <f t="shared" si="7"/>
        <v>2171.91717</v>
      </c>
      <c r="J90" s="9"/>
    </row>
    <row r="91" spans="1:10" ht="12.75" customHeight="1">
      <c r="A91" s="10" t="s">
        <v>213</v>
      </c>
      <c r="B91" s="3" t="s">
        <v>214</v>
      </c>
      <c r="C91" s="1" t="s">
        <v>215</v>
      </c>
      <c r="D91" s="11">
        <v>20</v>
      </c>
      <c r="E91" s="3" t="s">
        <v>14</v>
      </c>
      <c r="F91" s="11">
        <v>25.7</v>
      </c>
      <c r="G91" s="11">
        <f t="shared" si="6"/>
        <v>30.843084</v>
      </c>
      <c r="H91" s="12">
        <f t="shared" si="8"/>
        <v>514</v>
      </c>
      <c r="I91" s="12">
        <f t="shared" si="7"/>
        <v>616.86168</v>
      </c>
      <c r="J91" s="9"/>
    </row>
    <row r="92" spans="1:10" ht="12.75" customHeight="1">
      <c r="A92" s="10" t="s">
        <v>216</v>
      </c>
      <c r="B92" s="3" t="s">
        <v>217</v>
      </c>
      <c r="C92" s="1" t="s">
        <v>218</v>
      </c>
      <c r="D92" s="11">
        <v>20</v>
      </c>
      <c r="E92" s="3" t="s">
        <v>53</v>
      </c>
      <c r="F92" s="11">
        <v>14.22</v>
      </c>
      <c r="G92" s="11">
        <f t="shared" si="6"/>
        <v>17.0657064</v>
      </c>
      <c r="H92" s="12">
        <f t="shared" si="8"/>
        <v>284.40000000000003</v>
      </c>
      <c r="I92" s="12">
        <f t="shared" si="7"/>
        <v>341.314128</v>
      </c>
      <c r="J92" s="9"/>
    </row>
    <row r="93" spans="1:10" ht="12.75" customHeight="1">
      <c r="A93" s="9"/>
      <c r="B93" s="9"/>
      <c r="C93" s="1" t="s">
        <v>219</v>
      </c>
      <c r="D93" s="9"/>
      <c r="E93" s="9"/>
      <c r="F93" s="13" t="s">
        <v>45</v>
      </c>
      <c r="G93" s="11"/>
      <c r="H93" s="27">
        <f>SUM(H84:H92)</f>
        <v>18696.7419</v>
      </c>
      <c r="I93" s="12">
        <f>SUM(I83:I92)</f>
        <v>22438.333889028</v>
      </c>
      <c r="J93" s="14">
        <f>H93/$H$161</f>
        <v>0.062255438273985164</v>
      </c>
    </row>
    <row r="94" spans="1:10" ht="12.75" customHeight="1">
      <c r="A94" s="9"/>
      <c r="B94" s="9"/>
      <c r="C94" s="9"/>
      <c r="D94" s="9"/>
      <c r="E94" s="9"/>
      <c r="F94" s="13" t="s">
        <v>45</v>
      </c>
      <c r="G94" s="11"/>
      <c r="H94" s="9"/>
      <c r="I94" s="12"/>
      <c r="J94" s="9"/>
    </row>
    <row r="95" spans="1:10" ht="12.75" customHeight="1">
      <c r="A95" s="10" t="s">
        <v>220</v>
      </c>
      <c r="B95" s="9"/>
      <c r="C95" s="1" t="s">
        <v>221</v>
      </c>
      <c r="D95" s="9"/>
      <c r="E95" s="9"/>
      <c r="F95" s="13" t="s">
        <v>45</v>
      </c>
      <c r="G95" s="11"/>
      <c r="H95" s="9"/>
      <c r="I95" s="12"/>
      <c r="J95" s="9"/>
    </row>
    <row r="96" spans="1:10" ht="12.75" customHeight="1">
      <c r="A96" s="9"/>
      <c r="B96" s="3" t="s">
        <v>222</v>
      </c>
      <c r="C96" s="1" t="s">
        <v>223</v>
      </c>
      <c r="D96" s="11">
        <v>250</v>
      </c>
      <c r="E96" s="3" t="s">
        <v>53</v>
      </c>
      <c r="F96" s="11">
        <v>5.04</v>
      </c>
      <c r="G96" s="11">
        <f t="shared" si="6"/>
        <v>6.048604800000001</v>
      </c>
      <c r="H96" s="12">
        <f aca="true" t="shared" si="9" ref="H96:H120">D96*F96</f>
        <v>1260</v>
      </c>
      <c r="I96" s="12">
        <f>D96*G96</f>
        <v>1512.1512000000002</v>
      </c>
      <c r="J96" s="9"/>
    </row>
    <row r="97" spans="1:10" ht="12.75" customHeight="1">
      <c r="A97" s="9"/>
      <c r="B97" s="3" t="s">
        <v>224</v>
      </c>
      <c r="C97" s="1" t="s">
        <v>225</v>
      </c>
      <c r="D97" s="11">
        <v>120</v>
      </c>
      <c r="E97" s="3" t="s">
        <v>53</v>
      </c>
      <c r="F97" s="11">
        <v>7.65</v>
      </c>
      <c r="G97" s="11">
        <f t="shared" si="6"/>
        <v>9.180918000000002</v>
      </c>
      <c r="H97" s="12">
        <f t="shared" si="9"/>
        <v>918</v>
      </c>
      <c r="I97" s="12">
        <f t="shared" si="7"/>
        <v>1101.7101600000003</v>
      </c>
      <c r="J97" s="9"/>
    </row>
    <row r="98" spans="1:10" ht="12.75" customHeight="1">
      <c r="A98" s="9"/>
      <c r="B98" s="3" t="s">
        <v>226</v>
      </c>
      <c r="C98" s="1" t="s">
        <v>227</v>
      </c>
      <c r="D98" s="11">
        <v>300</v>
      </c>
      <c r="E98" s="3" t="s">
        <v>53</v>
      </c>
      <c r="F98" s="11">
        <v>3.19</v>
      </c>
      <c r="G98" s="11">
        <f t="shared" si="6"/>
        <v>3.8283828</v>
      </c>
      <c r="H98" s="12">
        <f t="shared" si="9"/>
        <v>957</v>
      </c>
      <c r="I98" s="12">
        <f t="shared" si="7"/>
        <v>1148.51484</v>
      </c>
      <c r="J98" s="9"/>
    </row>
    <row r="99" spans="1:10" ht="12.75" customHeight="1">
      <c r="A99" s="9"/>
      <c r="B99" s="3" t="s">
        <v>228</v>
      </c>
      <c r="C99" s="1" t="s">
        <v>229</v>
      </c>
      <c r="D99" s="11">
        <v>500</v>
      </c>
      <c r="E99" s="3" t="s">
        <v>53</v>
      </c>
      <c r="F99" s="11">
        <v>6.87</v>
      </c>
      <c r="G99" s="11">
        <f t="shared" si="6"/>
        <v>8.2448244</v>
      </c>
      <c r="H99" s="12">
        <f t="shared" si="9"/>
        <v>3435</v>
      </c>
      <c r="I99" s="12">
        <f t="shared" si="7"/>
        <v>4122.412200000001</v>
      </c>
      <c r="J99" s="9"/>
    </row>
    <row r="100" spans="1:10" ht="12.75" customHeight="1">
      <c r="A100" s="9"/>
      <c r="B100" s="3" t="s">
        <v>230</v>
      </c>
      <c r="C100" s="22" t="s">
        <v>231</v>
      </c>
      <c r="D100" s="11">
        <v>80</v>
      </c>
      <c r="E100" s="3" t="s">
        <v>69</v>
      </c>
      <c r="F100" s="11">
        <v>11.48</v>
      </c>
      <c r="G100" s="11">
        <f t="shared" si="6"/>
        <v>13.777377600000001</v>
      </c>
      <c r="H100" s="12">
        <f t="shared" si="9"/>
        <v>918.4000000000001</v>
      </c>
      <c r="I100" s="12">
        <f t="shared" si="7"/>
        <v>1102.190208</v>
      </c>
      <c r="J100" s="9"/>
    </row>
    <row r="101" spans="1:10" ht="12.75" customHeight="1">
      <c r="A101" s="9"/>
      <c r="B101" s="3" t="s">
        <v>232</v>
      </c>
      <c r="C101" s="1" t="s">
        <v>233</v>
      </c>
      <c r="D101" s="11">
        <v>1</v>
      </c>
      <c r="E101" s="3" t="s">
        <v>69</v>
      </c>
      <c r="F101" s="11">
        <v>18.46</v>
      </c>
      <c r="G101" s="11">
        <f t="shared" si="6"/>
        <v>22.154215200000003</v>
      </c>
      <c r="H101" s="12">
        <f t="shared" si="9"/>
        <v>18.46</v>
      </c>
      <c r="I101" s="12">
        <f t="shared" si="7"/>
        <v>22.154215200000003</v>
      </c>
      <c r="J101" s="9"/>
    </row>
    <row r="102" spans="1:10" ht="12.75" customHeight="1">
      <c r="A102" s="9"/>
      <c r="B102" s="3" t="s">
        <v>234</v>
      </c>
      <c r="C102" s="1" t="s">
        <v>235</v>
      </c>
      <c r="D102" s="11">
        <v>8</v>
      </c>
      <c r="E102" s="3" t="s">
        <v>69</v>
      </c>
      <c r="F102" s="11">
        <v>20.72</v>
      </c>
      <c r="G102" s="11">
        <f t="shared" si="6"/>
        <v>24.866486400000003</v>
      </c>
      <c r="H102" s="12">
        <f t="shared" si="9"/>
        <v>165.76</v>
      </c>
      <c r="I102" s="12">
        <f t="shared" si="7"/>
        <v>198.93189120000002</v>
      </c>
      <c r="J102" s="9"/>
    </row>
    <row r="103" spans="1:10" ht="12.75" customHeight="1">
      <c r="A103" s="9"/>
      <c r="B103" s="3" t="s">
        <v>236</v>
      </c>
      <c r="C103" s="1" t="s">
        <v>237</v>
      </c>
      <c r="D103" s="11">
        <v>41</v>
      </c>
      <c r="E103" s="3" t="s">
        <v>69</v>
      </c>
      <c r="F103" s="11">
        <v>24.42</v>
      </c>
      <c r="G103" s="11">
        <f t="shared" si="6"/>
        <v>29.306930400000006</v>
      </c>
      <c r="H103" s="12">
        <f t="shared" si="9"/>
        <v>1001.22</v>
      </c>
      <c r="I103" s="12">
        <f t="shared" si="7"/>
        <v>1201.5841464000002</v>
      </c>
      <c r="J103" s="9"/>
    </row>
    <row r="104" spans="1:10" ht="12.75" customHeight="1">
      <c r="A104" s="9"/>
      <c r="B104" s="3" t="s">
        <v>238</v>
      </c>
      <c r="C104" s="1" t="s">
        <v>239</v>
      </c>
      <c r="D104" s="11">
        <v>27</v>
      </c>
      <c r="E104" s="3" t="s">
        <v>69</v>
      </c>
      <c r="F104" s="11">
        <v>41.5</v>
      </c>
      <c r="G104" s="11">
        <f t="shared" si="6"/>
        <v>49.80498</v>
      </c>
      <c r="H104" s="12">
        <f t="shared" si="9"/>
        <v>1120.5</v>
      </c>
      <c r="I104" s="12">
        <f t="shared" si="7"/>
        <v>1344.7344600000001</v>
      </c>
      <c r="J104" s="9"/>
    </row>
    <row r="105" spans="1:10" ht="12.75" customHeight="1">
      <c r="A105" s="9"/>
      <c r="B105" s="3" t="s">
        <v>240</v>
      </c>
      <c r="C105" s="1" t="s">
        <v>241</v>
      </c>
      <c r="D105" s="11">
        <v>4</v>
      </c>
      <c r="E105" s="3" t="s">
        <v>69</v>
      </c>
      <c r="F105" s="11">
        <v>34.91</v>
      </c>
      <c r="G105" s="11">
        <f t="shared" si="6"/>
        <v>41.896189199999995</v>
      </c>
      <c r="H105" s="12">
        <f t="shared" si="9"/>
        <v>139.64</v>
      </c>
      <c r="I105" s="12">
        <f t="shared" si="7"/>
        <v>167.58475679999998</v>
      </c>
      <c r="J105" s="9"/>
    </row>
    <row r="106" spans="1:10" ht="12.75" customHeight="1">
      <c r="A106" s="9"/>
      <c r="B106" s="3" t="s">
        <v>242</v>
      </c>
      <c r="C106" s="1" t="s">
        <v>243</v>
      </c>
      <c r="D106" s="11">
        <v>1</v>
      </c>
      <c r="E106" s="3" t="s">
        <v>69</v>
      </c>
      <c r="F106" s="11">
        <v>25.22</v>
      </c>
      <c r="G106" s="11">
        <f t="shared" si="6"/>
        <v>30.2670264</v>
      </c>
      <c r="H106" s="12">
        <f t="shared" si="9"/>
        <v>25.22</v>
      </c>
      <c r="I106" s="12">
        <f t="shared" si="7"/>
        <v>30.2670264</v>
      </c>
      <c r="J106" s="9"/>
    </row>
    <row r="107" spans="1:10" ht="12.75" customHeight="1">
      <c r="A107" s="9"/>
      <c r="B107" s="3" t="s">
        <v>244</v>
      </c>
      <c r="C107" s="1" t="s">
        <v>245</v>
      </c>
      <c r="D107" s="11">
        <v>10</v>
      </c>
      <c r="E107" s="3" t="s">
        <v>69</v>
      </c>
      <c r="F107" s="11">
        <v>37.19</v>
      </c>
      <c r="G107" s="11">
        <f t="shared" si="6"/>
        <v>44.6324628</v>
      </c>
      <c r="H107" s="12">
        <f t="shared" si="9"/>
        <v>371.9</v>
      </c>
      <c r="I107" s="12">
        <f t="shared" si="7"/>
        <v>446.32462799999996</v>
      </c>
      <c r="J107" s="9"/>
    </row>
    <row r="108" spans="1:10" ht="12.75" customHeight="1">
      <c r="A108" s="9"/>
      <c r="B108" s="3" t="s">
        <v>246</v>
      </c>
      <c r="C108" s="1" t="s">
        <v>247</v>
      </c>
      <c r="D108" s="11">
        <v>1</v>
      </c>
      <c r="E108" s="3" t="s">
        <v>69</v>
      </c>
      <c r="F108" s="11">
        <v>43.66</v>
      </c>
      <c r="G108" s="11">
        <f t="shared" si="6"/>
        <v>52.3972392</v>
      </c>
      <c r="H108" s="12">
        <f t="shared" si="9"/>
        <v>43.66</v>
      </c>
      <c r="I108" s="12">
        <f t="shared" si="7"/>
        <v>52.3972392</v>
      </c>
      <c r="J108" s="9"/>
    </row>
    <row r="109" spans="1:10" ht="12.75" customHeight="1">
      <c r="A109" s="9"/>
      <c r="B109" s="3" t="s">
        <v>248</v>
      </c>
      <c r="C109" s="1" t="s">
        <v>249</v>
      </c>
      <c r="D109" s="11">
        <v>11</v>
      </c>
      <c r="E109" s="3" t="s">
        <v>69</v>
      </c>
      <c r="F109" s="11">
        <v>251.57</v>
      </c>
      <c r="G109" s="11">
        <f t="shared" si="6"/>
        <v>301.9141884</v>
      </c>
      <c r="H109" s="12">
        <f t="shared" si="9"/>
        <v>2767.27</v>
      </c>
      <c r="I109" s="12">
        <f t="shared" si="7"/>
        <v>3321.0560724</v>
      </c>
      <c r="J109" s="9"/>
    </row>
    <row r="110" spans="1:10" ht="12.75" customHeight="1">
      <c r="A110" s="9"/>
      <c r="B110" s="3" t="s">
        <v>250</v>
      </c>
      <c r="C110" s="1" t="s">
        <v>251</v>
      </c>
      <c r="D110" s="11">
        <v>4</v>
      </c>
      <c r="E110" s="3" t="s">
        <v>69</v>
      </c>
      <c r="F110" s="11">
        <v>167.68</v>
      </c>
      <c r="G110" s="11">
        <f t="shared" si="6"/>
        <v>201.23612160000002</v>
      </c>
      <c r="H110" s="12">
        <f t="shared" si="9"/>
        <v>670.72</v>
      </c>
      <c r="I110" s="12">
        <f t="shared" si="7"/>
        <v>804.9444864000001</v>
      </c>
      <c r="J110" s="9"/>
    </row>
    <row r="111" spans="1:10" ht="12.75" customHeight="1">
      <c r="A111" s="9"/>
      <c r="B111" s="3" t="s">
        <v>252</v>
      </c>
      <c r="C111" s="1" t="s">
        <v>253</v>
      </c>
      <c r="D111" s="11">
        <v>26</v>
      </c>
      <c r="E111" s="3" t="s">
        <v>69</v>
      </c>
      <c r="F111" s="11">
        <v>97.35</v>
      </c>
      <c r="G111" s="11">
        <f t="shared" si="6"/>
        <v>116.831682</v>
      </c>
      <c r="H111" s="12">
        <f t="shared" si="9"/>
        <v>2531.1</v>
      </c>
      <c r="I111" s="12">
        <f t="shared" si="7"/>
        <v>3037.623732</v>
      </c>
      <c r="J111" s="9"/>
    </row>
    <row r="112" spans="1:10" ht="12.75" customHeight="1">
      <c r="A112" s="9"/>
      <c r="B112" s="3" t="s">
        <v>254</v>
      </c>
      <c r="C112" s="1" t="s">
        <v>255</v>
      </c>
      <c r="D112" s="11">
        <v>4</v>
      </c>
      <c r="E112" s="3" t="s">
        <v>69</v>
      </c>
      <c r="F112" s="11">
        <v>53.05</v>
      </c>
      <c r="G112" s="11">
        <f t="shared" si="6"/>
        <v>63.666366</v>
      </c>
      <c r="H112" s="12">
        <f t="shared" si="9"/>
        <v>212.2</v>
      </c>
      <c r="I112" s="12">
        <f t="shared" si="7"/>
        <v>254.665464</v>
      </c>
      <c r="J112" s="9"/>
    </row>
    <row r="113" spans="1:10" ht="12.75" customHeight="1">
      <c r="A113" s="9"/>
      <c r="B113" s="3" t="s">
        <v>256</v>
      </c>
      <c r="C113" s="1" t="s">
        <v>257</v>
      </c>
      <c r="D113" s="11">
        <v>24</v>
      </c>
      <c r="E113" s="3" t="s">
        <v>69</v>
      </c>
      <c r="F113" s="11">
        <v>98.44</v>
      </c>
      <c r="G113" s="11">
        <f t="shared" si="6"/>
        <v>118.1398128</v>
      </c>
      <c r="H113" s="12">
        <f t="shared" si="9"/>
        <v>2362.56</v>
      </c>
      <c r="I113" s="12">
        <f t="shared" si="7"/>
        <v>2835.3555072</v>
      </c>
      <c r="J113" s="9"/>
    </row>
    <row r="114" spans="1:10" ht="12.75" customHeight="1">
      <c r="A114" s="9"/>
      <c r="B114" s="3" t="s">
        <v>258</v>
      </c>
      <c r="C114" s="1" t="s">
        <v>259</v>
      </c>
      <c r="D114" s="11">
        <v>9</v>
      </c>
      <c r="E114" s="3" t="s">
        <v>260</v>
      </c>
      <c r="F114" s="11">
        <v>128.08</v>
      </c>
      <c r="G114" s="11">
        <f t="shared" si="6"/>
        <v>153.7113696</v>
      </c>
      <c r="H114" s="12">
        <f t="shared" si="9"/>
        <v>1152.72</v>
      </c>
      <c r="I114" s="12">
        <f t="shared" si="7"/>
        <v>1383.4023264000002</v>
      </c>
      <c r="J114" s="9"/>
    </row>
    <row r="115" spans="1:10" ht="12.75" customHeight="1">
      <c r="A115" s="9"/>
      <c r="B115" s="3" t="s">
        <v>261</v>
      </c>
      <c r="C115" s="1" t="s">
        <v>262</v>
      </c>
      <c r="D115" s="11">
        <v>8</v>
      </c>
      <c r="E115" s="3" t="s">
        <v>260</v>
      </c>
      <c r="F115" s="11">
        <v>26.35</v>
      </c>
      <c r="G115" s="11">
        <f t="shared" si="6"/>
        <v>31.623162000000004</v>
      </c>
      <c r="H115" s="12">
        <f t="shared" si="9"/>
        <v>210.8</v>
      </c>
      <c r="I115" s="12">
        <f t="shared" si="7"/>
        <v>252.98529600000003</v>
      </c>
      <c r="J115" s="9"/>
    </row>
    <row r="116" spans="1:10" ht="12.75" customHeight="1">
      <c r="A116" s="9"/>
      <c r="B116" s="3" t="s">
        <v>263</v>
      </c>
      <c r="C116" s="1" t="s">
        <v>264</v>
      </c>
      <c r="D116" s="11">
        <v>11</v>
      </c>
      <c r="E116" s="3" t="s">
        <v>260</v>
      </c>
      <c r="F116" s="11">
        <v>17.81</v>
      </c>
      <c r="G116" s="11">
        <f t="shared" si="6"/>
        <v>21.3741372</v>
      </c>
      <c r="H116" s="12">
        <f t="shared" si="9"/>
        <v>195.91</v>
      </c>
      <c r="I116" s="12">
        <f t="shared" si="7"/>
        <v>235.1155092</v>
      </c>
      <c r="J116" s="9"/>
    </row>
    <row r="117" spans="1:10" ht="12.75" customHeight="1">
      <c r="A117" s="53" t="s">
        <v>265</v>
      </c>
      <c r="B117" s="54"/>
      <c r="C117" s="1" t="s">
        <v>266</v>
      </c>
      <c r="D117" s="11">
        <v>70</v>
      </c>
      <c r="E117" s="3" t="s">
        <v>53</v>
      </c>
      <c r="F117" s="11">
        <v>1.99</v>
      </c>
      <c r="G117" s="11">
        <f t="shared" si="6"/>
        <v>2.3882388000000003</v>
      </c>
      <c r="H117" s="12">
        <f t="shared" si="9"/>
        <v>139.3</v>
      </c>
      <c r="I117" s="12">
        <f t="shared" si="7"/>
        <v>167.17671600000003</v>
      </c>
      <c r="J117" s="9"/>
    </row>
    <row r="118" spans="1:10" ht="12.75" customHeight="1">
      <c r="A118" s="9"/>
      <c r="B118" s="3" t="s">
        <v>267</v>
      </c>
      <c r="C118" s="1" t="s">
        <v>268</v>
      </c>
      <c r="D118" s="11">
        <v>100</v>
      </c>
      <c r="E118" s="3" t="s">
        <v>53</v>
      </c>
      <c r="F118" s="11">
        <v>7.54</v>
      </c>
      <c r="G118" s="11">
        <f t="shared" si="6"/>
        <v>9.0489048</v>
      </c>
      <c r="H118" s="12">
        <f t="shared" si="9"/>
        <v>754</v>
      </c>
      <c r="I118" s="12">
        <f t="shared" si="7"/>
        <v>904.89048</v>
      </c>
      <c r="J118" s="9"/>
    </row>
    <row r="119" spans="1:10" ht="12.75" customHeight="1">
      <c r="A119" s="18"/>
      <c r="B119" s="18"/>
      <c r="C119" s="23" t="s">
        <v>269</v>
      </c>
      <c r="D119" s="17">
        <v>1</v>
      </c>
      <c r="E119" s="16" t="s">
        <v>69</v>
      </c>
      <c r="F119" s="17">
        <v>124.23</v>
      </c>
      <c r="G119" s="11">
        <f t="shared" si="6"/>
        <v>149.0909076</v>
      </c>
      <c r="H119" s="12">
        <f t="shared" si="9"/>
        <v>124.23</v>
      </c>
      <c r="I119" s="12">
        <f t="shared" si="7"/>
        <v>149.0909076</v>
      </c>
      <c r="J119" s="18"/>
    </row>
    <row r="120" spans="1:10" ht="12.75" customHeight="1">
      <c r="A120" s="19"/>
      <c r="B120" s="24" t="s">
        <v>270</v>
      </c>
      <c r="C120" s="20" t="s">
        <v>271</v>
      </c>
      <c r="D120" s="25">
        <v>4</v>
      </c>
      <c r="E120" s="24" t="s">
        <v>260</v>
      </c>
      <c r="F120" s="25">
        <v>612.53</v>
      </c>
      <c r="G120" s="11">
        <f t="shared" si="6"/>
        <v>735.1095036</v>
      </c>
      <c r="H120" s="12">
        <f t="shared" si="9"/>
        <v>2450.12</v>
      </c>
      <c r="I120" s="12">
        <f t="shared" si="7"/>
        <v>2940.4380144</v>
      </c>
      <c r="J120" s="19"/>
    </row>
    <row r="121" spans="1:10" ht="12.75" customHeight="1">
      <c r="A121" s="9"/>
      <c r="B121" s="9"/>
      <c r="C121" s="1" t="s">
        <v>272</v>
      </c>
      <c r="D121" s="9"/>
      <c r="E121" s="9"/>
      <c r="F121" s="13" t="s">
        <v>45</v>
      </c>
      <c r="G121" s="11"/>
      <c r="H121" s="27">
        <f>SUM(H96:H120)</f>
        <v>23945.69</v>
      </c>
      <c r="I121" s="12">
        <f>SUM(I95:I120)</f>
        <v>28737.701482800003</v>
      </c>
      <c r="J121" s="33">
        <f>H121/$H$161</f>
        <v>0.07973311252282857</v>
      </c>
    </row>
    <row r="122" spans="1:10" ht="12.75" customHeight="1">
      <c r="A122" s="9"/>
      <c r="B122" s="9"/>
      <c r="C122" s="9"/>
      <c r="D122" s="9"/>
      <c r="E122" s="9"/>
      <c r="F122" s="30" t="s">
        <v>45</v>
      </c>
      <c r="G122" s="11"/>
      <c r="H122" s="34"/>
      <c r="I122" s="12"/>
      <c r="J122" s="34"/>
    </row>
    <row r="123" spans="1:10" ht="12.75" customHeight="1">
      <c r="A123" s="8" t="s">
        <v>273</v>
      </c>
      <c r="B123" s="9"/>
      <c r="C123" s="1" t="s">
        <v>274</v>
      </c>
      <c r="D123" s="9"/>
      <c r="E123" s="9"/>
      <c r="F123" s="30" t="s">
        <v>45</v>
      </c>
      <c r="G123" s="11"/>
      <c r="H123" s="34"/>
      <c r="I123" s="12"/>
      <c r="J123" s="34"/>
    </row>
    <row r="124" spans="1:10" ht="12.75" customHeight="1">
      <c r="A124" s="10" t="s">
        <v>275</v>
      </c>
      <c r="B124" s="9"/>
      <c r="C124" s="1" t="s">
        <v>276</v>
      </c>
      <c r="D124" s="9"/>
      <c r="E124" s="9"/>
      <c r="F124" s="30" t="s">
        <v>45</v>
      </c>
      <c r="G124" s="11"/>
      <c r="H124" s="34"/>
      <c r="I124" s="12"/>
      <c r="J124" s="34"/>
    </row>
    <row r="125" spans="1:10" ht="12.75" customHeight="1">
      <c r="A125" s="26">
        <v>40179</v>
      </c>
      <c r="B125" s="3" t="s">
        <v>277</v>
      </c>
      <c r="C125" s="1" t="s">
        <v>278</v>
      </c>
      <c r="D125" s="11">
        <v>10</v>
      </c>
      <c r="E125" s="3" t="s">
        <v>53</v>
      </c>
      <c r="F125" s="31">
        <v>41.06</v>
      </c>
      <c r="G125" s="11">
        <f t="shared" si="6"/>
        <v>49.2769272</v>
      </c>
      <c r="H125" s="35">
        <f>F125*D125</f>
        <v>410.6</v>
      </c>
      <c r="I125" s="12">
        <f t="shared" si="7"/>
        <v>492.769272</v>
      </c>
      <c r="J125" s="35"/>
    </row>
    <row r="126" spans="1:10" ht="12.75" customHeight="1">
      <c r="A126" s="26">
        <v>40180</v>
      </c>
      <c r="B126" s="3" t="s">
        <v>279</v>
      </c>
      <c r="C126" s="1" t="s">
        <v>280</v>
      </c>
      <c r="D126" s="11">
        <v>8</v>
      </c>
      <c r="E126" s="3" t="s">
        <v>281</v>
      </c>
      <c r="F126" s="31">
        <v>32.65</v>
      </c>
      <c r="G126" s="11">
        <f t="shared" si="6"/>
        <v>39.183918</v>
      </c>
      <c r="H126" s="35">
        <f>F126*D126</f>
        <v>261.2</v>
      </c>
      <c r="I126" s="12">
        <f t="shared" si="7"/>
        <v>313.471344</v>
      </c>
      <c r="J126" s="35"/>
    </row>
    <row r="127" spans="1:10" ht="12.75" customHeight="1">
      <c r="A127" s="9"/>
      <c r="B127" s="9"/>
      <c r="C127" s="1" t="s">
        <v>282</v>
      </c>
      <c r="D127" s="9"/>
      <c r="E127" s="9"/>
      <c r="F127" s="30" t="s">
        <v>45</v>
      </c>
      <c r="G127" s="11"/>
      <c r="H127" s="27">
        <f>SUM(H125:H126)</f>
        <v>671.8</v>
      </c>
      <c r="I127" s="12">
        <f>SUM(I125:I126)</f>
        <v>806.240616</v>
      </c>
      <c r="J127" s="36">
        <f>H127/$H$161</f>
        <v>0.0022369246821802267</v>
      </c>
    </row>
    <row r="128" spans="1:10" ht="12.75" customHeight="1">
      <c r="A128" s="9"/>
      <c r="B128" s="9"/>
      <c r="C128" s="9"/>
      <c r="D128" s="9"/>
      <c r="E128" s="9"/>
      <c r="F128" s="30" t="s">
        <v>45</v>
      </c>
      <c r="G128" s="11"/>
      <c r="H128" s="34"/>
      <c r="I128" s="12"/>
      <c r="J128" s="34"/>
    </row>
    <row r="129" spans="1:10" ht="12.75" customHeight="1">
      <c r="A129" s="10" t="s">
        <v>283</v>
      </c>
      <c r="B129" s="9"/>
      <c r="C129" s="1" t="s">
        <v>284</v>
      </c>
      <c r="D129" s="9"/>
      <c r="E129" s="9"/>
      <c r="F129" s="30" t="s">
        <v>45</v>
      </c>
      <c r="G129" s="11"/>
      <c r="H129" s="34"/>
      <c r="I129" s="12"/>
      <c r="J129" s="34"/>
    </row>
    <row r="130" spans="1:10" ht="12.75" customHeight="1">
      <c r="A130" s="10" t="s">
        <v>285</v>
      </c>
      <c r="B130" s="3" t="s">
        <v>286</v>
      </c>
      <c r="C130" s="1" t="s">
        <v>287</v>
      </c>
      <c r="D130" s="11">
        <v>2</v>
      </c>
      <c r="E130" s="3" t="s">
        <v>69</v>
      </c>
      <c r="F130" s="31">
        <v>25.7</v>
      </c>
      <c r="G130" s="11">
        <f t="shared" si="6"/>
        <v>30.843084</v>
      </c>
      <c r="H130" s="35">
        <f aca="true" t="shared" si="10" ref="H130:H152">D130*F130</f>
        <v>51.4</v>
      </c>
      <c r="I130" s="12">
        <f t="shared" si="7"/>
        <v>61.686168</v>
      </c>
      <c r="J130" s="35"/>
    </row>
    <row r="131" spans="1:10" ht="12.75" customHeight="1">
      <c r="A131" s="10" t="s">
        <v>288</v>
      </c>
      <c r="B131" s="3" t="s">
        <v>289</v>
      </c>
      <c r="C131" s="1" t="s">
        <v>290</v>
      </c>
      <c r="D131" s="11">
        <v>5</v>
      </c>
      <c r="E131" s="3" t="s">
        <v>69</v>
      </c>
      <c r="F131" s="31">
        <v>37.41</v>
      </c>
      <c r="G131" s="11">
        <f t="shared" si="6"/>
        <v>44.8964892</v>
      </c>
      <c r="H131" s="35">
        <f t="shared" si="10"/>
        <v>187.04999999999998</v>
      </c>
      <c r="I131" s="12">
        <f t="shared" si="7"/>
        <v>224.48244599999998</v>
      </c>
      <c r="J131" s="35"/>
    </row>
    <row r="132" spans="1:10" ht="12.75" customHeight="1">
      <c r="A132" s="10" t="s">
        <v>291</v>
      </c>
      <c r="B132" s="3" t="s">
        <v>292</v>
      </c>
      <c r="C132" s="1" t="s">
        <v>293</v>
      </c>
      <c r="D132" s="11">
        <v>2</v>
      </c>
      <c r="E132" s="3" t="s">
        <v>69</v>
      </c>
      <c r="F132" s="31">
        <v>374.63</v>
      </c>
      <c r="G132" s="11">
        <f t="shared" si="6"/>
        <v>449.6009556</v>
      </c>
      <c r="H132" s="35">
        <f t="shared" si="10"/>
        <v>749.26</v>
      </c>
      <c r="I132" s="12">
        <f t="shared" si="7"/>
        <v>899.2019112</v>
      </c>
      <c r="J132" s="35"/>
    </row>
    <row r="133" spans="1:10" ht="12.75" customHeight="1">
      <c r="A133" s="10" t="s">
        <v>294</v>
      </c>
      <c r="B133" s="3" t="s">
        <v>295</v>
      </c>
      <c r="C133" s="1" t="s">
        <v>296</v>
      </c>
      <c r="D133" s="11">
        <v>1</v>
      </c>
      <c r="E133" s="3" t="s">
        <v>69</v>
      </c>
      <c r="F133" s="31">
        <v>374.63</v>
      </c>
      <c r="G133" s="11">
        <f t="shared" si="6"/>
        <v>449.6009556</v>
      </c>
      <c r="H133" s="35">
        <f t="shared" si="10"/>
        <v>374.63</v>
      </c>
      <c r="I133" s="12">
        <f t="shared" si="7"/>
        <v>449.6009556</v>
      </c>
      <c r="J133" s="35"/>
    </row>
    <row r="134" spans="1:10" ht="12.75" customHeight="1">
      <c r="A134" s="10" t="s">
        <v>297</v>
      </c>
      <c r="B134" s="3" t="s">
        <v>298</v>
      </c>
      <c r="C134" s="1" t="s">
        <v>299</v>
      </c>
      <c r="D134" s="11">
        <v>54</v>
      </c>
      <c r="E134" s="3" t="s">
        <v>53</v>
      </c>
      <c r="F134" s="31">
        <v>101.18</v>
      </c>
      <c r="G134" s="11">
        <f aca="true" t="shared" si="11" ref="G134:G158">F134*1.096*1.095</f>
        <v>121.42814160000002</v>
      </c>
      <c r="H134" s="35">
        <f t="shared" si="10"/>
        <v>5463.72</v>
      </c>
      <c r="I134" s="12">
        <f aca="true" t="shared" si="12" ref="I134:I158">D134*G134</f>
        <v>6557.119646400001</v>
      </c>
      <c r="J134" s="35"/>
    </row>
    <row r="135" spans="1:10" ht="12.75" customHeight="1">
      <c r="A135" s="10" t="s">
        <v>300</v>
      </c>
      <c r="B135" s="3" t="s">
        <v>301</v>
      </c>
      <c r="C135" s="1" t="s">
        <v>302</v>
      </c>
      <c r="D135" s="11">
        <v>1</v>
      </c>
      <c r="E135" s="3" t="s">
        <v>281</v>
      </c>
      <c r="F135" s="31">
        <v>77.71</v>
      </c>
      <c r="G135" s="11">
        <f t="shared" si="11"/>
        <v>93.26132519999999</v>
      </c>
      <c r="H135" s="35">
        <f t="shared" si="10"/>
        <v>77.71</v>
      </c>
      <c r="I135" s="12">
        <f t="shared" si="12"/>
        <v>93.26132519999999</v>
      </c>
      <c r="J135" s="35"/>
    </row>
    <row r="136" spans="1:10" ht="12.75" customHeight="1">
      <c r="A136" s="10" t="s">
        <v>303</v>
      </c>
      <c r="B136" s="3" t="s">
        <v>304</v>
      </c>
      <c r="C136" s="1" t="s">
        <v>305</v>
      </c>
      <c r="D136" s="11">
        <v>5</v>
      </c>
      <c r="E136" s="3" t="s">
        <v>281</v>
      </c>
      <c r="F136" s="31">
        <v>109.78</v>
      </c>
      <c r="G136" s="11">
        <f t="shared" si="11"/>
        <v>131.7491736</v>
      </c>
      <c r="H136" s="35">
        <f t="shared" si="10"/>
        <v>548.9</v>
      </c>
      <c r="I136" s="12">
        <f t="shared" si="12"/>
        <v>658.745868</v>
      </c>
      <c r="J136" s="35"/>
    </row>
    <row r="137" spans="1:10" ht="12.75" customHeight="1">
      <c r="A137" s="10" t="s">
        <v>306</v>
      </c>
      <c r="B137" s="3" t="s">
        <v>307</v>
      </c>
      <c r="C137" s="1" t="s">
        <v>308</v>
      </c>
      <c r="D137" s="11">
        <v>2</v>
      </c>
      <c r="E137" s="3" t="s">
        <v>281</v>
      </c>
      <c r="F137" s="31">
        <v>119.48</v>
      </c>
      <c r="G137" s="11">
        <f t="shared" si="11"/>
        <v>143.3903376</v>
      </c>
      <c r="H137" s="35">
        <f t="shared" si="10"/>
        <v>238.96</v>
      </c>
      <c r="I137" s="12">
        <f t="shared" si="12"/>
        <v>286.7806752</v>
      </c>
      <c r="J137" s="9"/>
    </row>
    <row r="138" spans="1:10" ht="12.75" customHeight="1">
      <c r="A138" s="10" t="s">
        <v>309</v>
      </c>
      <c r="B138" s="3" t="s">
        <v>310</v>
      </c>
      <c r="C138" s="1" t="s">
        <v>311</v>
      </c>
      <c r="D138" s="11">
        <v>3</v>
      </c>
      <c r="E138" s="3" t="s">
        <v>281</v>
      </c>
      <c r="F138" s="31">
        <v>60.75</v>
      </c>
      <c r="G138" s="11">
        <f t="shared" si="11"/>
        <v>72.90729</v>
      </c>
      <c r="H138" s="35">
        <f t="shared" si="10"/>
        <v>182.25</v>
      </c>
      <c r="I138" s="12">
        <f t="shared" si="12"/>
        <v>218.72187000000002</v>
      </c>
      <c r="J138" s="9"/>
    </row>
    <row r="139" spans="1:10" ht="12.75" customHeight="1">
      <c r="A139" s="10" t="s">
        <v>312</v>
      </c>
      <c r="B139" s="3" t="s">
        <v>313</v>
      </c>
      <c r="C139" s="1" t="s">
        <v>314</v>
      </c>
      <c r="D139" s="11">
        <v>1</v>
      </c>
      <c r="E139" s="3" t="s">
        <v>281</v>
      </c>
      <c r="F139" s="31">
        <v>396.2</v>
      </c>
      <c r="G139" s="11">
        <f t="shared" si="11"/>
        <v>475.487544</v>
      </c>
      <c r="H139" s="35">
        <f t="shared" si="10"/>
        <v>396.2</v>
      </c>
      <c r="I139" s="12">
        <f t="shared" si="12"/>
        <v>475.487544</v>
      </c>
      <c r="J139" s="9"/>
    </row>
    <row r="140" spans="1:10" ht="12.75" customHeight="1">
      <c r="A140" s="10" t="s">
        <v>315</v>
      </c>
      <c r="B140" s="3" t="s">
        <v>316</v>
      </c>
      <c r="C140" s="1" t="s">
        <v>317</v>
      </c>
      <c r="D140" s="11">
        <v>1</v>
      </c>
      <c r="E140" s="3" t="s">
        <v>281</v>
      </c>
      <c r="F140" s="31">
        <v>366.83</v>
      </c>
      <c r="G140" s="11">
        <f t="shared" si="11"/>
        <v>440.2400196</v>
      </c>
      <c r="H140" s="35">
        <f t="shared" si="10"/>
        <v>366.83</v>
      </c>
      <c r="I140" s="12">
        <f t="shared" si="12"/>
        <v>440.2400196</v>
      </c>
      <c r="J140" s="35"/>
    </row>
    <row r="141" spans="1:10" ht="12.75" customHeight="1">
      <c r="A141" s="10" t="s">
        <v>318</v>
      </c>
      <c r="B141" s="3" t="s">
        <v>319</v>
      </c>
      <c r="C141" s="1" t="s">
        <v>320</v>
      </c>
      <c r="D141" s="11">
        <v>3</v>
      </c>
      <c r="E141" s="3" t="s">
        <v>281</v>
      </c>
      <c r="F141" s="31">
        <v>141.95</v>
      </c>
      <c r="G141" s="11">
        <f t="shared" si="11"/>
        <v>170.357034</v>
      </c>
      <c r="H141" s="35">
        <f t="shared" si="10"/>
        <v>425.84999999999997</v>
      </c>
      <c r="I141" s="12">
        <f t="shared" si="12"/>
        <v>511.071102</v>
      </c>
      <c r="J141" s="35"/>
    </row>
    <row r="142" spans="1:10" ht="12.75" customHeight="1">
      <c r="A142" s="10" t="s">
        <v>321</v>
      </c>
      <c r="B142" s="3" t="s">
        <v>322</v>
      </c>
      <c r="C142" s="1" t="s">
        <v>323</v>
      </c>
      <c r="D142" s="11">
        <v>20</v>
      </c>
      <c r="E142" s="3" t="s">
        <v>69</v>
      </c>
      <c r="F142" s="31">
        <v>13.67</v>
      </c>
      <c r="G142" s="11">
        <f t="shared" si="11"/>
        <v>16.405640400000003</v>
      </c>
      <c r="H142" s="35">
        <f t="shared" si="10"/>
        <v>273.4</v>
      </c>
      <c r="I142" s="12">
        <f t="shared" si="12"/>
        <v>328.1128080000001</v>
      </c>
      <c r="J142" s="35"/>
    </row>
    <row r="143" spans="1:10" ht="12.75" customHeight="1">
      <c r="A143" s="10" t="s">
        <v>324</v>
      </c>
      <c r="B143" s="3" t="s">
        <v>325</v>
      </c>
      <c r="C143" s="1" t="s">
        <v>326</v>
      </c>
      <c r="D143" s="11">
        <v>3</v>
      </c>
      <c r="E143" s="3" t="s">
        <v>69</v>
      </c>
      <c r="F143" s="31">
        <v>259.23</v>
      </c>
      <c r="G143" s="11">
        <f t="shared" si="11"/>
        <v>311.10710760000006</v>
      </c>
      <c r="H143" s="35">
        <f t="shared" si="10"/>
        <v>777.69</v>
      </c>
      <c r="I143" s="12">
        <f t="shared" si="12"/>
        <v>933.3213228000002</v>
      </c>
      <c r="J143" s="35"/>
    </row>
    <row r="144" spans="1:10" ht="12.75" customHeight="1">
      <c r="A144" s="10" t="s">
        <v>327</v>
      </c>
      <c r="B144" s="3" t="s">
        <v>328</v>
      </c>
      <c r="C144" s="1" t="s">
        <v>329</v>
      </c>
      <c r="D144" s="11">
        <v>2</v>
      </c>
      <c r="E144" s="3" t="s">
        <v>281</v>
      </c>
      <c r="F144" s="31">
        <v>38.28</v>
      </c>
      <c r="G144" s="11">
        <f t="shared" si="11"/>
        <v>45.9405936</v>
      </c>
      <c r="H144" s="35">
        <f t="shared" si="10"/>
        <v>76.56</v>
      </c>
      <c r="I144" s="12">
        <f t="shared" si="12"/>
        <v>91.8811872</v>
      </c>
      <c r="J144" s="35"/>
    </row>
    <row r="145" spans="1:10" ht="12.75" customHeight="1">
      <c r="A145" s="10" t="s">
        <v>330</v>
      </c>
      <c r="B145" s="3" t="s">
        <v>331</v>
      </c>
      <c r="C145" s="1" t="s">
        <v>332</v>
      </c>
      <c r="D145" s="11">
        <v>1</v>
      </c>
      <c r="E145" s="3" t="s">
        <v>281</v>
      </c>
      <c r="F145" s="31">
        <v>126.12</v>
      </c>
      <c r="G145" s="11">
        <f t="shared" si="11"/>
        <v>151.35913440000002</v>
      </c>
      <c r="H145" s="35">
        <f t="shared" si="10"/>
        <v>126.12</v>
      </c>
      <c r="I145" s="12">
        <f t="shared" si="12"/>
        <v>151.35913440000002</v>
      </c>
      <c r="J145" s="35"/>
    </row>
    <row r="146" spans="1:10" ht="12.75" customHeight="1">
      <c r="A146" s="10" t="s">
        <v>333</v>
      </c>
      <c r="B146" s="3" t="s">
        <v>334</v>
      </c>
      <c r="C146" s="1" t="s">
        <v>335</v>
      </c>
      <c r="D146" s="11">
        <v>1</v>
      </c>
      <c r="E146" s="3" t="s">
        <v>281</v>
      </c>
      <c r="F146" s="31">
        <v>82.14</v>
      </c>
      <c r="G146" s="11">
        <f t="shared" si="11"/>
        <v>98.5778568</v>
      </c>
      <c r="H146" s="35">
        <f t="shared" si="10"/>
        <v>82.14</v>
      </c>
      <c r="I146" s="12">
        <f t="shared" si="12"/>
        <v>98.5778568</v>
      </c>
      <c r="J146" s="35"/>
    </row>
    <row r="147" spans="1:10" ht="12.75" customHeight="1">
      <c r="A147" s="10" t="s">
        <v>336</v>
      </c>
      <c r="B147" s="3" t="s">
        <v>337</v>
      </c>
      <c r="C147" s="1" t="s">
        <v>338</v>
      </c>
      <c r="D147" s="11">
        <v>1</v>
      </c>
      <c r="E147" s="3" t="s">
        <v>69</v>
      </c>
      <c r="F147" s="31">
        <v>21.88</v>
      </c>
      <c r="G147" s="11">
        <f t="shared" si="11"/>
        <v>26.2586256</v>
      </c>
      <c r="H147" s="35">
        <f t="shared" si="10"/>
        <v>21.88</v>
      </c>
      <c r="I147" s="12">
        <f t="shared" si="12"/>
        <v>26.2586256</v>
      </c>
      <c r="J147" s="35"/>
    </row>
    <row r="148" spans="1:10" ht="12.75" customHeight="1">
      <c r="A148" s="10" t="s">
        <v>339</v>
      </c>
      <c r="B148" s="3" t="s">
        <v>340</v>
      </c>
      <c r="C148" s="1" t="s">
        <v>341</v>
      </c>
      <c r="D148" s="11">
        <v>2</v>
      </c>
      <c r="E148" s="3" t="s">
        <v>281</v>
      </c>
      <c r="F148" s="31">
        <v>31.39</v>
      </c>
      <c r="G148" s="11">
        <f t="shared" si="11"/>
        <v>37.6717668</v>
      </c>
      <c r="H148" s="35">
        <f t="shared" si="10"/>
        <v>62.78</v>
      </c>
      <c r="I148" s="12">
        <f t="shared" si="12"/>
        <v>75.3435336</v>
      </c>
      <c r="J148" s="35"/>
    </row>
    <row r="149" spans="1:10" ht="12.75" customHeight="1">
      <c r="A149" s="10" t="s">
        <v>342</v>
      </c>
      <c r="B149" s="3" t="s">
        <v>343</v>
      </c>
      <c r="C149" s="1" t="s">
        <v>344</v>
      </c>
      <c r="D149" s="11">
        <v>2</v>
      </c>
      <c r="E149" s="3" t="s">
        <v>281</v>
      </c>
      <c r="F149" s="31">
        <v>92.97</v>
      </c>
      <c r="G149" s="11">
        <f t="shared" si="11"/>
        <v>111.5751564</v>
      </c>
      <c r="H149" s="35">
        <f t="shared" si="10"/>
        <v>185.94</v>
      </c>
      <c r="I149" s="12">
        <f t="shared" si="12"/>
        <v>223.1503128</v>
      </c>
      <c r="J149" s="35"/>
    </row>
    <row r="150" spans="1:10" ht="12.75" customHeight="1">
      <c r="A150" s="10" t="s">
        <v>345</v>
      </c>
      <c r="B150" s="3" t="s">
        <v>346</v>
      </c>
      <c r="C150" s="1" t="s">
        <v>347</v>
      </c>
      <c r="D150" s="11">
        <v>1</v>
      </c>
      <c r="E150" s="3" t="s">
        <v>69</v>
      </c>
      <c r="F150" s="32">
        <v>48000</v>
      </c>
      <c r="G150" s="11">
        <f t="shared" si="11"/>
        <v>57605.76000000001</v>
      </c>
      <c r="H150" s="35">
        <f t="shared" si="10"/>
        <v>48000</v>
      </c>
      <c r="I150" s="12">
        <f t="shared" si="12"/>
        <v>57605.76000000001</v>
      </c>
      <c r="J150" s="35"/>
    </row>
    <row r="151" spans="1:10" ht="12.75" customHeight="1">
      <c r="A151" s="10" t="s">
        <v>348</v>
      </c>
      <c r="B151" s="3" t="s">
        <v>349</v>
      </c>
      <c r="C151" s="1" t="s">
        <v>350</v>
      </c>
      <c r="D151" s="11">
        <v>1</v>
      </c>
      <c r="E151" s="3" t="s">
        <v>69</v>
      </c>
      <c r="F151" s="32">
        <v>22422.9</v>
      </c>
      <c r="G151" s="11">
        <f t="shared" si="11"/>
        <v>26910.170748000004</v>
      </c>
      <c r="H151" s="35">
        <f t="shared" si="10"/>
        <v>22422.9</v>
      </c>
      <c r="I151" s="12">
        <f t="shared" si="12"/>
        <v>26910.170748000004</v>
      </c>
      <c r="J151" s="35"/>
    </row>
    <row r="152" spans="1:10" ht="12.75" customHeight="1">
      <c r="A152" s="10" t="s">
        <v>351</v>
      </c>
      <c r="B152" s="3" t="s">
        <v>352</v>
      </c>
      <c r="C152" s="1" t="s">
        <v>353</v>
      </c>
      <c r="D152" s="11">
        <v>1</v>
      </c>
      <c r="E152" s="3" t="s">
        <v>69</v>
      </c>
      <c r="F152" s="31">
        <v>528.01</v>
      </c>
      <c r="G152" s="11">
        <f t="shared" si="11"/>
        <v>633.6753612</v>
      </c>
      <c r="H152" s="35">
        <f t="shared" si="10"/>
        <v>528.01</v>
      </c>
      <c r="I152" s="12">
        <f t="shared" si="12"/>
        <v>633.6753612</v>
      </c>
      <c r="J152" s="35"/>
    </row>
    <row r="153" spans="1:10" ht="12.75" customHeight="1">
      <c r="A153" s="9"/>
      <c r="B153" s="9"/>
      <c r="C153" s="1" t="s">
        <v>354</v>
      </c>
      <c r="D153" s="9"/>
      <c r="E153" s="9"/>
      <c r="F153" s="30" t="s">
        <v>45</v>
      </c>
      <c r="G153" s="11"/>
      <c r="H153" s="27">
        <f>SUM(H130:H152)</f>
        <v>81620.18000000001</v>
      </c>
      <c r="I153" s="12">
        <f>SUM(I129:I152)</f>
        <v>97954.01042160002</v>
      </c>
      <c r="J153" s="36">
        <f>H153/$H$161</f>
        <v>0.2717746281720645</v>
      </c>
    </row>
    <row r="154" spans="1:10" ht="12.75" customHeight="1">
      <c r="A154" s="9"/>
      <c r="B154" s="9"/>
      <c r="C154" s="9"/>
      <c r="D154" s="9"/>
      <c r="E154" s="9"/>
      <c r="F154" s="30" t="s">
        <v>45</v>
      </c>
      <c r="G154" s="11"/>
      <c r="H154" s="34"/>
      <c r="I154" s="12"/>
      <c r="J154" s="34"/>
    </row>
    <row r="155" spans="1:10" ht="12.75" customHeight="1">
      <c r="A155" s="10" t="s">
        <v>355</v>
      </c>
      <c r="B155" s="9"/>
      <c r="C155" s="1" t="s">
        <v>356</v>
      </c>
      <c r="D155" s="9"/>
      <c r="E155" s="9"/>
      <c r="F155" s="30" t="s">
        <v>45</v>
      </c>
      <c r="G155" s="11"/>
      <c r="H155" s="34"/>
      <c r="I155" s="12"/>
      <c r="J155" s="34"/>
    </row>
    <row r="156" spans="1:10" ht="12.75" customHeight="1">
      <c r="A156" s="10" t="s">
        <v>357</v>
      </c>
      <c r="B156" s="3" t="s">
        <v>298</v>
      </c>
      <c r="C156" s="1" t="s">
        <v>358</v>
      </c>
      <c r="D156" s="11">
        <v>1</v>
      </c>
      <c r="E156" s="3" t="s">
        <v>69</v>
      </c>
      <c r="F156" s="32">
        <v>1039.11</v>
      </c>
      <c r="G156" s="11">
        <f t="shared" si="11"/>
        <v>1247.0566932</v>
      </c>
      <c r="H156" s="35">
        <f>D156*F156</f>
        <v>1039.11</v>
      </c>
      <c r="I156" s="12">
        <f>D156*G156</f>
        <v>1247.0566932</v>
      </c>
      <c r="J156" s="35"/>
    </row>
    <row r="157" spans="1:10" ht="12.75" customHeight="1">
      <c r="A157" s="10" t="s">
        <v>359</v>
      </c>
      <c r="B157" s="3" t="s">
        <v>322</v>
      </c>
      <c r="C157" s="1" t="s">
        <v>360</v>
      </c>
      <c r="D157" s="11">
        <v>1</v>
      </c>
      <c r="E157" s="3" t="s">
        <v>69</v>
      </c>
      <c r="F157" s="32">
        <v>6508.11</v>
      </c>
      <c r="G157" s="11">
        <f t="shared" si="11"/>
        <v>7810.5129732000005</v>
      </c>
      <c r="H157" s="35">
        <f>D157*F157</f>
        <v>6508.11</v>
      </c>
      <c r="I157" s="12">
        <f t="shared" si="12"/>
        <v>7810.5129732000005</v>
      </c>
      <c r="J157" s="35"/>
    </row>
    <row r="158" spans="1:10" ht="12.75" customHeight="1">
      <c r="A158" s="10" t="s">
        <v>361</v>
      </c>
      <c r="B158" s="3" t="s">
        <v>362</v>
      </c>
      <c r="C158" s="1" t="s">
        <v>363</v>
      </c>
      <c r="D158" s="11">
        <v>122.75</v>
      </c>
      <c r="E158" s="3" t="s">
        <v>14</v>
      </c>
      <c r="F158" s="31">
        <v>3</v>
      </c>
      <c r="G158" s="11">
        <f t="shared" si="11"/>
        <v>3.6003600000000002</v>
      </c>
      <c r="H158" s="35">
        <f>D158*F158</f>
        <v>368.25</v>
      </c>
      <c r="I158" s="12">
        <f t="shared" si="12"/>
        <v>441.94419000000005</v>
      </c>
      <c r="J158" s="35"/>
    </row>
    <row r="159" spans="1:10" ht="12.75" customHeight="1">
      <c r="A159" s="9"/>
      <c r="B159" s="9"/>
      <c r="C159" s="1" t="s">
        <v>364</v>
      </c>
      <c r="D159" s="9"/>
      <c r="E159" s="9"/>
      <c r="F159" s="30" t="s">
        <v>45</v>
      </c>
      <c r="G159" s="11"/>
      <c r="H159" s="27">
        <f>SUM(H156:H158)</f>
        <v>7915.469999999999</v>
      </c>
      <c r="I159" s="12">
        <f>SUM(I155:I158)</f>
        <v>9499.5138564</v>
      </c>
      <c r="J159" s="36">
        <f>H159/H161</f>
        <v>0.026356520116191006</v>
      </c>
    </row>
    <row r="160" spans="1:10" ht="12.75" customHeight="1">
      <c r="A160" s="9"/>
      <c r="B160" s="9"/>
      <c r="C160" s="9"/>
      <c r="D160" s="9"/>
      <c r="E160" s="18"/>
      <c r="F160" s="38" t="s">
        <v>45</v>
      </c>
      <c r="G160" s="11"/>
      <c r="H160" s="39"/>
      <c r="I160" s="12"/>
      <c r="J160" s="39"/>
    </row>
    <row r="161" spans="1:10" ht="12.75" customHeight="1">
      <c r="A161" s="9"/>
      <c r="B161" s="9"/>
      <c r="C161" s="1" t="s">
        <v>365</v>
      </c>
      <c r="D161" s="37"/>
      <c r="E161" s="40"/>
      <c r="F161" s="41"/>
      <c r="G161" s="11"/>
      <c r="H161" s="42">
        <f>H159+H153+H127+H121+H93+H81+H71+H62+H55+H40+H28+H16</f>
        <v>300323.0307</v>
      </c>
      <c r="I161" s="12">
        <f>SUM(I4:I159)/2</f>
        <v>351484.21130664</v>
      </c>
      <c r="J161" s="45">
        <v>1</v>
      </c>
    </row>
    <row r="162" spans="1:10" ht="12" customHeight="1">
      <c r="A162" s="28"/>
      <c r="B162" s="43"/>
      <c r="C162" s="43"/>
      <c r="D162" s="43"/>
      <c r="E162" s="43"/>
      <c r="F162" s="43"/>
      <c r="G162" s="43"/>
      <c r="H162" s="43"/>
      <c r="I162" s="43"/>
      <c r="J162" s="29"/>
    </row>
    <row r="163" ht="12.75">
      <c r="B163" s="46" t="s">
        <v>367</v>
      </c>
    </row>
    <row r="164" ht="12.75">
      <c r="B164" s="46" t="s">
        <v>368</v>
      </c>
    </row>
    <row r="165" ht="12.75">
      <c r="B165" s="46" t="s">
        <v>369</v>
      </c>
    </row>
    <row r="166" ht="12.75">
      <c r="B166" s="46"/>
    </row>
  </sheetData>
  <sheetProtection/>
  <mergeCells count="3">
    <mergeCell ref="A1:J1"/>
    <mergeCell ref="A2:J2"/>
    <mergeCell ref="A117:B1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Angela Preuss</cp:lastModifiedBy>
  <cp:lastPrinted>2023-03-28T10:26:51Z</cp:lastPrinted>
  <dcterms:created xsi:type="dcterms:W3CDTF">2023-03-28T02:09:52Z</dcterms:created>
  <dcterms:modified xsi:type="dcterms:W3CDTF">2023-04-13T16:58:35Z</dcterms:modified>
  <cp:category/>
  <cp:version/>
  <cp:contentType/>
  <cp:contentStatus/>
</cp:coreProperties>
</file>