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660" windowHeight="11175" tabRatio="822" activeTab="0"/>
  </bookViews>
  <sheets>
    <sheet name="ORÇAMENTO" sheetId="1" r:id="rId1"/>
    <sheet name="QUANTITATIVO" sheetId="2" r:id="rId2"/>
    <sheet name="BDI" sheetId="3" r:id="rId3"/>
    <sheet name="ENCARGOS SOCIAIS" sheetId="4" r:id="rId4"/>
    <sheet name="COMPOSIÇÕES" sheetId="5" r:id="rId5"/>
  </sheets>
  <externalReferences>
    <externalReference r:id="rId8"/>
  </externalReferences>
  <definedNames>
    <definedName name="_xlfn.AVERAGEIF" hidden="1">#NAME?</definedName>
    <definedName name="_xlnm.Print_Area" localSheetId="2">'BDI'!$A$1:$F$34</definedName>
    <definedName name="_xlnm.Print_Area" localSheetId="4">'COMPOSIÇÕES'!$A$1:$G$93</definedName>
    <definedName name="_xlnm.Print_Area" localSheetId="3">'ENCARGOS SOCIAIS'!$A$1:$F$53</definedName>
    <definedName name="_xlnm.Print_Area" localSheetId="0">'ORÇAMENTO'!$A$1:$I$29</definedName>
    <definedName name="_xlnm.Print_Area" localSheetId="1">'QUANTITATIVO'!$A$1:$L$127</definedName>
    <definedName name="_xlnm.Print_Titles" localSheetId="2">'BDI'!$1:$8</definedName>
    <definedName name="_xlnm.Print_Titles" localSheetId="4">'COMPOSIÇÕES'!$1:$7</definedName>
    <definedName name="_xlnm.Print_Titles" localSheetId="3">'ENCARGOS SOCIAIS'!$1:$9</definedName>
    <definedName name="_xlnm.Print_Titles" localSheetId="0">'ORÇAMENTO'!$1:$8</definedName>
    <definedName name="_xlnm.Print_Titles" localSheetId="1">'QUANTITATIVO'!$1:$8</definedName>
  </definedNames>
  <calcPr fullCalcOnLoad="1"/>
</workbook>
</file>

<file path=xl/sharedStrings.xml><?xml version="1.0" encoding="utf-8"?>
<sst xmlns="http://schemas.openxmlformats.org/spreadsheetml/2006/main" count="663" uniqueCount="211">
  <si>
    <t xml:space="preserve">LOCAL: </t>
  </si>
  <si>
    <t>DISCRIMINAÇÃO DOS SERVIÇOS</t>
  </si>
  <si>
    <t>QUANT</t>
  </si>
  <si>
    <t>ITEM</t>
  </si>
  <si>
    <t>1.1</t>
  </si>
  <si>
    <t>COMPOSIÇÃO DE PREÇO UNITÁRIA</t>
  </si>
  <si>
    <t>CÓDIGO</t>
  </si>
  <si>
    <t>DESCRIÇÃO</t>
  </si>
  <si>
    <t>REFERÊNCIA</t>
  </si>
  <si>
    <t>UND</t>
  </si>
  <si>
    <t>CUSTO UNITÁRIO</t>
  </si>
  <si>
    <t>PREÇO UNITÁRIO</t>
  </si>
  <si>
    <t>PREÇO TOTAL</t>
  </si>
  <si>
    <t>PROJETO:</t>
  </si>
  <si>
    <t>TOTAL</t>
  </si>
  <si>
    <t>DIAM.</t>
  </si>
  <si>
    <t>COMP.</t>
  </si>
  <si>
    <t>LARG.</t>
  </si>
  <si>
    <t>ALT.</t>
  </si>
  <si>
    <t>1.1.1</t>
  </si>
  <si>
    <t>MEMORIAL QUANTITATIVO</t>
  </si>
  <si>
    <t>VALOR TOTAL DO ITEM</t>
  </si>
  <si>
    <t>VALOR TOTAL GERAL</t>
  </si>
  <si>
    <t>CUSTO TOTAL DO ITEM</t>
  </si>
  <si>
    <t>CUSTO TOTAL</t>
  </si>
  <si>
    <t>1.1.2</t>
  </si>
  <si>
    <t>1.1.3</t>
  </si>
  <si>
    <t>1.1.4</t>
  </si>
  <si>
    <t>BASE</t>
  </si>
  <si>
    <t>SINAPI COMPOSIÇÃO</t>
  </si>
  <si>
    <t>CONCRETO BETUMINOSO USINADO A QUENTE (CBUQ) PARA PAVIMENTACAO ASFALTICA, PADRAO DNIT, FAIXA C, COM CAP 50/70 - AQUISICAO POSTO USINA</t>
  </si>
  <si>
    <t>KG</t>
  </si>
  <si>
    <t>M2</t>
  </si>
  <si>
    <t>CHP</t>
  </si>
  <si>
    <t>VIBROACABADORA DE ASFALTO SOBRE ESTEIRAS, LARGURA DE PAVIMENTAÇÃO 1,90 M A 5,30 M, POTÊNCIA 105 HP CAPACIDADE 450 T/H - CHP DIURNO. AF_11/2014</t>
  </si>
  <si>
    <t>VASSOURA MECÂNICA REBOCÁVEL COM ESCOVA CILÍNDRICA, LARGURA ÚTIL DE VARRIMENTO DE 2,44 M - CHP DIURNO. AF_06/2014</t>
  </si>
  <si>
    <t>TRATOR DE PNEUS, POTÊNCIA 85 CV, TRAÇÃO 4X4, PESO COM LASTRO DE 4.675 KG - CHP DIURNO. AF_06/2014</t>
  </si>
  <si>
    <t>CAMINHÃO BASCULANTE 10 M3, TRUCADO CABINE SIMPLES, PESO BRUTO TOTAL 23.000 KG, CARGA ÚTIL MÁXIMA 15.935 KG, DISTÂNCIA ENTRE EIXOS 4,80 M, POTÊNCIA 230 CV INCLUSIVE CAÇAMBA METÁLICA - CHP DIURNO. AF_06/2014</t>
  </si>
  <si>
    <t>ROLO COMPACTADOR VIBRATORIO TANDEM, ACO LISO, POTENCIA 125 HP, PESO SEM/COM LASTRO 10,20/11,65 T, LARGURA DE TRABALHO 1,73 M - CHP DIURNO. AF_11/2016</t>
  </si>
  <si>
    <t>TRATOR DE PNEUS COM POTÊNCIA DE 85 CV, TRAÇÃO 4X4, COM VASSOURA MECÂNICA ACOPLADA - CHP DIURNO. AF_03/2017</t>
  </si>
  <si>
    <t>ROLO COMPACTADOR DE PNEUS, ESTATICO, PRESSAO VARIAVEL, POTENCIA 110 HP, PESO SEM/COM LASTRO 10,8/27 T, LARGURA DE ROLAGEM 2,30 M - CHP DIURNO. AF_06/2017</t>
  </si>
  <si>
    <t>CHI</t>
  </si>
  <si>
    <t>VIBROACABADORA DE ASFALTO SOBRE ESTEIRAS, LARGURA DE PAVIMENTAÇÃO 1,90 M A 5,30 M, POTÊNCIA 105 HP CAPACIDADE 450 T/H - CHI DIURNO. AF_11/2014</t>
  </si>
  <si>
    <t>VASSOURA MECÂNICA REBOCÁVEL COM ESCOVA CILÍNDRICA, LARGURA ÚTIL DE VARRIMENTO DE 2,44 M - CHI DIURNO. AF_06/2014</t>
  </si>
  <si>
    <t>TRATOR DE PNEUS, POTÊNCIA 85 CV, TRAÇÃO 4X4, PESO COM LASTRO DE 4.675 KG - CHI DIURNO. AF_06/2014</t>
  </si>
  <si>
    <t>ROLO COMPACTADOR VIBRATORIO TANDEM, ACO LISO, POTENCIA 125 HP, PESO SEM/COM LASTRO 10,20/11,65 T, LARGURA DE TRABALHO 1,73 M - CHI DIURNO. AF_11/2016</t>
  </si>
  <si>
    <t>TRATOR DE PNEUS COM POTÊNCIA DE 85 CV, TRAÇÃO 4X4, COM VASSOURA MECÂNICA ACOPLADA - CHI DIURNO. AF_02/2017</t>
  </si>
  <si>
    <t>ROLO COMPACTADOR DE PNEUS, ESTATICO, PRESSAO VARIAVEL, POTENCIA 110 HP, PESO SEM/COM LASTRO 10,8/27 T, LARGURA DE ROLAGEM 2,30 M - CHI DIURNO. AF_06/2017</t>
  </si>
  <si>
    <t>H</t>
  </si>
  <si>
    <t>M3</t>
  </si>
  <si>
    <t>TXKM</t>
  </si>
  <si>
    <t>T</t>
  </si>
  <si>
    <t>M3XKM</t>
  </si>
  <si>
    <t>EXECUÇÃO E COMPACTAÇÃO DE BASE E OU SUB BASE PARA PAVIMENTAÇÃO DE BRITA GRADUADA SIMPLES - EXCLUSIVE CARGA E TRANSPORTE. AF_11/2019</t>
  </si>
  <si>
    <t>FRESAGEM DE PAVIMENTO ASFÁLTICO (PROFUNDIDADE ATÉ 5,0 CM) - EXCLUSIVE TRANSPORTE. AF_11/2019</t>
  </si>
  <si>
    <t>RASTELEIRO COM ENCARGOS COMPLEMENTARES</t>
  </si>
  <si>
    <t>SERVENTE COM ENCARGOS COMPLEMENTARES</t>
  </si>
  <si>
    <t>PREFEITURA MUNICIPAL DE TIMBÓ</t>
  </si>
  <si>
    <t>-</t>
  </si>
  <si>
    <t>OBS:</t>
  </si>
  <si>
    <t>VALOR TOTAL DO SUBITEM</t>
  </si>
  <si>
    <t>6.1</t>
  </si>
  <si>
    <t>6.2</t>
  </si>
  <si>
    <t>MEDIANAS DE MERCADO</t>
  </si>
  <si>
    <t>REFERÊNCIAS:</t>
  </si>
  <si>
    <t>SECRETARIA DE PLANEJAMENTO, TRÂNSITO, MEIO AMBIENTE, INDÚSTRIA, COMÉRCIO E SERVIÇOS</t>
  </si>
  <si>
    <t>EXECUÇÃO E COMPACTAÇÃO DE BASE E OU SUB BASE PARA PAVIMENTAÇÃO DE PEDRA RACHÃO  - EXCLUSIVE CARGA E TRANSPORTE. AF_11/2019</t>
  </si>
  <si>
    <t>PLANILHA ORÇAMENTÁRIA</t>
  </si>
  <si>
    <t>1.1.5</t>
  </si>
  <si>
    <t>ÁREA/PER.</t>
  </si>
  <si>
    <t>MED01</t>
  </si>
  <si>
    <t>MED02</t>
  </si>
  <si>
    <t>1.1.6</t>
  </si>
  <si>
    <t>MED03</t>
  </si>
  <si>
    <t>TRANSPORTE COM CAMINHÃO BASCULANTE DE 6 M³, EM VIA URBANA PAVIMENTADA, DMT ATÉ 30 KM (UNIDADE: M3XKM). AF_07/2020</t>
  </si>
  <si>
    <t>TRANSPORTE COM CAMINHÃO TANQUE DE TRANSPORTE DE MATERIAL ASFÁLTICO DE 20000 L, EM VIA URBANA PAVIMENTADA, DMT ATÉ 30KM (UNIDADE: TXKM). AF_07/2020</t>
  </si>
  <si>
    <t>CARGA, MANOBRA E DESCARGA DE SOLOS E MATERIAIS GRANULARES EM CAMINHÃO BASCULANTE 6 M³ - CARGA COM ESCAVADEIRA HIDRÁULICA (CAÇAMBA DE 1,20 M³ / 155 HP) E DESCARGA LIVRE (UNIDADE: M3). AF_07/2020</t>
  </si>
  <si>
    <t>CARGA, MANOBRA E DESCARGA DE ENTULHO EM CAMINHÃO BASCULANTE 6 M³ - CARGA COM ESCAVADEIRA HIDRÁULICA  (CAÇAMBA DE 0,80 M³ / 111 HP) E DESCARGA LIVRE (UNIDADE: M3). AF_07/2020</t>
  </si>
  <si>
    <t>CARGA DE MISTURA ASFÁLTICA EM CAMINHÃO BASCULANTE 6 M³ (UNIDADE: M3). AF_07/2020</t>
  </si>
  <si>
    <t>CÁLCULO BENEFÍCIOS E DESEPESAS INDIRETAS (BDI)</t>
  </si>
  <si>
    <t>1 QUARTIL</t>
  </si>
  <si>
    <t>MÉDIO</t>
  </si>
  <si>
    <t>3 QUARTIL</t>
  </si>
  <si>
    <t>VALOR ADOTADO</t>
  </si>
  <si>
    <t>Taxa de Administração Central (AC)</t>
  </si>
  <si>
    <t>Taxa de Seguro e Garantia (S + G)</t>
  </si>
  <si>
    <t>Taxa de Risco (R)</t>
  </si>
  <si>
    <t>Taxa de Despesas Financeiras (DF)</t>
  </si>
  <si>
    <t>Taxa de Lucro/Remuneração (L)</t>
  </si>
  <si>
    <t>Taxa de Tributos (I)</t>
  </si>
  <si>
    <t>PIS</t>
  </si>
  <si>
    <t>COFINS</t>
  </si>
  <si>
    <t>6.3</t>
  </si>
  <si>
    <t>ISS</t>
  </si>
  <si>
    <t>BDI ADOTADO</t>
  </si>
  <si>
    <t>ENCARGOS SOCIAIS SOBRE A MÃO DE OBRA</t>
  </si>
  <si>
    <t>COM DESONERAÇÃO</t>
  </si>
  <si>
    <t>HORISTA (%)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</si>
  <si>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</si>
  <si>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</si>
  <si>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</si>
  <si>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</si>
  <si>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</si>
  <si>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</si>
  <si>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</si>
  <si>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</si>
  <si>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</si>
  <si>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</si>
  <si>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</si>
  <si>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</si>
  <si>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</si>
  <si>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</si>
  <si>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</si>
  <si>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</si>
  <si>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</si>
  <si>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</si>
  <si>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</si>
  <si>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</si>
  <si>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</si>
  <si>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</si>
  <si>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</si>
  <si>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</si>
  <si>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</si>
  <si>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</si>
  <si>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</si>
  <si>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</si>
  <si>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</si>
  <si>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</si>
  <si>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</si>
  <si>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</si>
  <si>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</si>
  <si>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</si>
  <si>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</si>
  <si>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</si>
  <si>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</si>
  <si>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</si>
  <si>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</si>
  <si>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</si>
  <si>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</si>
  <si>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</si>
  <si>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</si>
  <si>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</si>
  <si>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</si>
  <si>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</si>
  <si>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</si>
  <si>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</si>
  <si>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</si>
  <si>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</si>
  <si>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</si>
  <si>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</si>
  <si>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</si>
  <si>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</si>
  <si>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</si>
  <si>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</si>
  <si>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</si>
  <si>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</si>
  <si>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</si>
  <si>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</si>
  <si>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</si>
  <si>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 (A+B+C+D)</t>
  </si>
  <si>
    <t>COMP01</t>
  </si>
  <si>
    <t>EQUIPE DE CONDUÇÃO DE OBRAS</t>
  </si>
  <si>
    <t>BDI</t>
  </si>
  <si>
    <t>SEM DESONERAÇÃO</t>
  </si>
  <si>
    <t>1.1.7</t>
  </si>
  <si>
    <t>RECOMPOSIÇÃO DE ASFALTO</t>
  </si>
  <si>
    <t>Demolição parcial</t>
  </si>
  <si>
    <t>Carga, manobra e descarga de entulho</t>
  </si>
  <si>
    <t>Empolamento 30%</t>
  </si>
  <si>
    <t>Lastro de rachão</t>
  </si>
  <si>
    <t>Carga, manobra e descarga de rachão</t>
  </si>
  <si>
    <t>Empolamento 50%</t>
  </si>
  <si>
    <t>Transporte jazida</t>
  </si>
  <si>
    <t>Transporte bota-fora</t>
  </si>
  <si>
    <t>Imprimação</t>
  </si>
  <si>
    <t>Pintura de ligação</t>
  </si>
  <si>
    <t>Concreto asfáltico e=7,5cm</t>
  </si>
  <si>
    <t>Transporte Usina - imprimação</t>
  </si>
  <si>
    <t>Transporte Usina - pintura de ligação</t>
  </si>
  <si>
    <t>Transporte Usina - mistura asfáltica</t>
  </si>
  <si>
    <t>Fator de contração 13%</t>
  </si>
  <si>
    <t>Mistura asfáltica</t>
  </si>
  <si>
    <t>Empolamento 25%</t>
  </si>
  <si>
    <t>RUAS DIVERSAS - TIMBÓ/SC</t>
  </si>
  <si>
    <t>EXECUÇÃO DE REPAROS EM REVESTIMENTO ASFÁLTICO</t>
  </si>
  <si>
    <t>COMP02</t>
  </si>
  <si>
    <t>EXECUÇÃO E COMPACTAÇÃO DE BASE E OU SUB BASE PARA PAVIMENTAÇÃO DE PEDRA RACHÃO - INCLUSIVE CARGA E TRANSPORTE</t>
  </si>
  <si>
    <t>COMP03</t>
  </si>
  <si>
    <t>EXECUÇÃO E COMPACTAÇÃO DE BASE E OU SUB BASE PARA PAVIMENTAÇÃO DE BRITA GRADUADA SIMPLES - INCLUSIVE CARGA E TRANSPORTE</t>
  </si>
  <si>
    <t>COMP04</t>
  </si>
  <si>
    <t>COMP05</t>
  </si>
  <si>
    <t>EXECUÇÃO DE PAVIMENTO COM APLICAÇÃO DE CONCRETO ASFÁLTICO, CAMADA DE ROLAMENTO - INCLUSIVE CARGA E TRANSPORTE</t>
  </si>
  <si>
    <t>COMPOSIÇÕES</t>
  </si>
  <si>
    <t>DEMOLIÇÃO PARCIAL DE PAVIMENTO ASFÁLTICO, DE FORMA MECANIZADA, SEM REAPROVEITAMENTO - INCLUSIVE CARGA E TRANSPORTE</t>
  </si>
  <si>
    <t>Reparos diversos</t>
  </si>
  <si>
    <t>COMP06</t>
  </si>
  <si>
    <t>FRESAGEM DE PAVIMENTO ASFÁLTICO (PROFUNDIDADE ATÉ 5,0 CM) - INCLUSIVE CARGA E TRANSPORTE</t>
  </si>
  <si>
    <t>COMP07</t>
  </si>
  <si>
    <t>EXECUÇÃO DE IMPRIMAÇÃO COM ASFALTO DILUÍDO CM-30 - INCLUSIVE CARGA E TRANSPORTE</t>
  </si>
  <si>
    <t>EXECUÇÃO DE PINTURA DE LIGAÇÃO COM EMULSÃO ASFÁLTICA RR-2C - INCLUSIVE CARGA E TRANSPORTE</t>
  </si>
  <si>
    <t>Ref. SINAPI COMPOSIÇÕES 04/2021 - 96402</t>
  </si>
  <si>
    <t>Ref. SINAPI COMPOSIÇÕES 04/2021 - 95995</t>
  </si>
  <si>
    <t>Ref. SINAPI COMPOSIÇÕES 04/2021 - 96401</t>
  </si>
  <si>
    <t>EMULSAO ASFALTICA CATIONICA RR-2C PARA USO EM PAVIMENTACAO ASFALTICA</t>
  </si>
  <si>
    <t>ASFALTO DILUIDO DE PETROLEO CM-30</t>
  </si>
  <si>
    <t>DATA: JUNHO/2021</t>
  </si>
  <si>
    <t>ESPARGIDOR DE ASFALTO PRESSURIZADO, TANQUE 6 M3 COM ISOLAÇÃO TÉRMICA, AQUECIDO COM 2 MAÇARICOS, COM BARRA ESPARGIDORA 3,60 M, MONTADO SOBRE CAMINHÃO  TOCO, PBT 14.300 KG, POTÊNCIA 185 CV - CHP DIURNO. AF_05/2023</t>
  </si>
  <si>
    <t>ESPARGIDOR DE ASFALTO PRESSURIZADO, TANQUE 6 M3 COM ISOLAÇÃO TÉRMICA, AQUECIDO COM 2 MAÇARICOS, COM BARRA ESPARGIDORA 3,60 M, MONTADO SOBRE CAMINHÃO  TOCO, PBT 14.300 KG, POTÊNCIA 185 CV - CHI DIURNO. AF_05/2023</t>
  </si>
  <si>
    <t>DEMOLIÇÃO PARCIAL DE PAVIMENTO ASFÁLTICO, DE FORMA MECANIZADA, SEM REAPROVEITAMENTO. AF_09/2023</t>
  </si>
  <si>
    <t>BDI = 24,00 %</t>
  </si>
  <si>
    <t>SINAPI SC - Não Desonerado: Novembro/2023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</si>
</sst>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0.000"/>
    <numFmt numFmtId="175" formatCode="_([$€-2]* #,##0.00_);_([$€-2]* \(#,##0.00\);_([$€-2]* &quot;-&quot;??_)"/>
    <numFmt numFmtId="176" formatCode="_(&quot;$&quot;* #,##0.00_);_(&quot;$&quot;* \(#,##0.00\);_(&quot;$&quot;* &quot;-&quot;??_);_(@_)"/>
    <numFmt numFmtId="177" formatCode="00"/>
    <numFmt numFmtId="178" formatCode="_(&quot;$&quot;* #,##0_);_(&quot;$&quot;* \(#,##0\);_(&quot;$&quot;* &quot;-&quot;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0.0%"/>
    <numFmt numFmtId="184" formatCode="0.000%"/>
    <numFmt numFmtId="185" formatCode="0.0000"/>
    <numFmt numFmtId="186" formatCode="#,##0.000"/>
    <numFmt numFmtId="187" formatCode="#,##0.0000"/>
    <numFmt numFmtId="188" formatCode="#,##0.00000"/>
    <numFmt numFmtId="189" formatCode="[$-416]dddd\,\ d&quot; de &quot;mmmm&quot; de &quot;yyyy"/>
    <numFmt numFmtId="190" formatCode="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0" xfId="74" applyFont="1" applyAlignment="1">
      <alignment/>
    </xf>
    <xf numFmtId="173" fontId="0" fillId="0" borderId="0" xfId="74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173" fontId="7" fillId="0" borderId="0" xfId="74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32" borderId="11" xfId="0" applyFont="1" applyFill="1" applyBorder="1" applyAlignment="1">
      <alignment horizontal="center" vertical="center"/>
    </xf>
    <xf numFmtId="172" fontId="4" fillId="0" borderId="10" xfId="49" applyFont="1" applyFill="1" applyBorder="1" applyAlignment="1">
      <alignment horizontal="center" vertical="center"/>
    </xf>
    <xf numFmtId="172" fontId="4" fillId="0" borderId="12" xfId="49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2" fontId="3" fillId="34" borderId="12" xfId="49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0" fontId="4" fillId="0" borderId="14" xfId="59" applyNumberFormat="1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8" xfId="0" applyFont="1" applyBorder="1" applyAlignment="1">
      <alignment/>
    </xf>
    <xf numFmtId="0" fontId="6" fillId="0" borderId="18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0" fontId="6" fillId="0" borderId="20" xfId="74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74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74" applyNumberFormat="1" applyFont="1" applyFill="1" applyBorder="1" applyAlignment="1">
      <alignment horizontal="center" vertical="center"/>
    </xf>
    <xf numFmtId="0" fontId="8" fillId="36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73" fontId="6" fillId="0" borderId="0" xfId="74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32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0" fillId="32" borderId="24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3" fillId="34" borderId="26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6" fillId="0" borderId="20" xfId="74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3" fillId="35" borderId="16" xfId="0" applyNumberFormat="1" applyFont="1" applyFill="1" applyBorder="1" applyAlignment="1">
      <alignment horizontal="center" vertical="center"/>
    </xf>
    <xf numFmtId="2" fontId="3" fillId="33" borderId="24" xfId="0" applyNumberFormat="1" applyFont="1" applyFill="1" applyBorder="1" applyAlignment="1">
      <alignment vertical="center"/>
    </xf>
    <xf numFmtId="2" fontId="0" fillId="32" borderId="24" xfId="0" applyNumberForma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34" borderId="24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2" fontId="5" fillId="0" borderId="3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2" fontId="6" fillId="0" borderId="31" xfId="0" applyNumberFormat="1" applyFont="1" applyFill="1" applyBorder="1" applyAlignment="1">
      <alignment horizontal="left" vertical="center"/>
    </xf>
    <xf numFmtId="2" fontId="6" fillId="0" borderId="0" xfId="74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4" borderId="10" xfId="0" applyFont="1" applyFill="1" applyBorder="1" applyAlignment="1">
      <alignment horizontal="right" vertical="center"/>
    </xf>
    <xf numFmtId="0" fontId="4" fillId="37" borderId="10" xfId="56" applyFont="1" applyFill="1" applyBorder="1" applyAlignment="1">
      <alignment horizontal="center" vertical="center"/>
      <protection/>
    </xf>
    <xf numFmtId="0" fontId="4" fillId="37" borderId="10" xfId="56" applyFont="1" applyFill="1" applyBorder="1" applyAlignment="1">
      <alignment horizontal="center" vertical="center" wrapText="1"/>
      <protection/>
    </xf>
    <xf numFmtId="172" fontId="4" fillId="37" borderId="12" xfId="49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35" borderId="3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4" fillId="37" borderId="10" xfId="56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4" fillId="37" borderId="11" xfId="56" applyFont="1" applyFill="1" applyBorder="1" applyAlignment="1">
      <alignment horizontal="center" vertical="center" wrapText="1"/>
      <protection/>
    </xf>
    <xf numFmtId="172" fontId="4" fillId="37" borderId="10" xfId="49" applyFont="1" applyFill="1" applyBorder="1" applyAlignment="1">
      <alignment horizontal="left" vertical="center" wrapText="1"/>
    </xf>
    <xf numFmtId="2" fontId="4" fillId="0" borderId="0" xfId="74" applyNumberFormat="1" applyFont="1" applyBorder="1" applyAlignment="1">
      <alignment/>
    </xf>
    <xf numFmtId="0" fontId="10" fillId="0" borderId="18" xfId="0" applyFont="1" applyBorder="1" applyAlignment="1">
      <alignment/>
    </xf>
    <xf numFmtId="173" fontId="4" fillId="0" borderId="0" xfId="74" applyFont="1" applyBorder="1" applyAlignment="1">
      <alignment/>
    </xf>
    <xf numFmtId="172" fontId="3" fillId="35" borderId="10" xfId="49" applyFont="1" applyFill="1" applyBorder="1" applyAlignment="1">
      <alignment horizontal="center" vertical="center"/>
    </xf>
    <xf numFmtId="172" fontId="3" fillId="35" borderId="12" xfId="49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20" xfId="74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6" fillId="0" borderId="20" xfId="74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2" borderId="24" xfId="0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74" applyNumberFormat="1" applyFont="1" applyFill="1" applyBorder="1" applyAlignment="1">
      <alignment vertical="center"/>
    </xf>
    <xf numFmtId="2" fontId="6" fillId="0" borderId="0" xfId="74" applyNumberFormat="1" applyFont="1" applyFill="1" applyBorder="1" applyAlignment="1">
      <alignment horizontal="center" vertical="center"/>
    </xf>
    <xf numFmtId="2" fontId="6" fillId="0" borderId="0" xfId="74" applyNumberFormat="1" applyFont="1" applyFill="1" applyBorder="1" applyAlignment="1">
      <alignment vertical="center"/>
    </xf>
    <xf numFmtId="2" fontId="6" fillId="0" borderId="17" xfId="74" applyNumberFormat="1" applyFont="1" applyFill="1" applyBorder="1" applyAlignment="1">
      <alignment vertical="center"/>
    </xf>
    <xf numFmtId="2" fontId="6" fillId="0" borderId="20" xfId="0" applyNumberFormat="1" applyFont="1" applyFill="1" applyBorder="1" applyAlignment="1">
      <alignment horizontal="left" vertical="center"/>
    </xf>
    <xf numFmtId="0" fontId="6" fillId="0" borderId="0" xfId="74" applyNumberFormat="1" applyFont="1" applyFill="1" applyBorder="1" applyAlignment="1">
      <alignment vertical="center" wrapText="1"/>
    </xf>
    <xf numFmtId="2" fontId="6" fillId="0" borderId="17" xfId="0" applyNumberFormat="1" applyFont="1" applyFill="1" applyBorder="1" applyAlignment="1">
      <alignment horizontal="left" vertical="center"/>
    </xf>
    <xf numFmtId="172" fontId="5" fillId="0" borderId="21" xfId="49" applyFont="1" applyBorder="1" applyAlignment="1">
      <alignment vertical="center"/>
    </xf>
    <xf numFmtId="172" fontId="0" fillId="0" borderId="0" xfId="49" applyFont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172" fontId="5" fillId="0" borderId="30" xfId="49" applyFont="1" applyBorder="1" applyAlignment="1">
      <alignment vertical="center"/>
    </xf>
    <xf numFmtId="0" fontId="5" fillId="0" borderId="21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5" fillId="0" borderId="22" xfId="0" applyNumberFormat="1" applyFont="1" applyBorder="1" applyAlignment="1">
      <alignment vertical="center"/>
    </xf>
    <xf numFmtId="173" fontId="4" fillId="0" borderId="0" xfId="74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20" xfId="0" applyFont="1" applyBorder="1" applyAlignment="1">
      <alignment horizontal="center" wrapText="1"/>
    </xf>
    <xf numFmtId="173" fontId="7" fillId="0" borderId="20" xfId="74" applyFont="1" applyBorder="1" applyAlignment="1">
      <alignment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3" fillId="33" borderId="26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right" vertical="center"/>
    </xf>
    <xf numFmtId="172" fontId="3" fillId="33" borderId="12" xfId="49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right" vertical="center"/>
    </xf>
    <xf numFmtId="172" fontId="3" fillId="0" borderId="25" xfId="49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/>
    </xf>
    <xf numFmtId="0" fontId="7" fillId="0" borderId="0" xfId="0" applyFont="1" applyFill="1" applyAlignment="1" quotePrefix="1">
      <alignment/>
    </xf>
    <xf numFmtId="172" fontId="0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0" fontId="5" fillId="35" borderId="34" xfId="0" applyFont="1" applyFill="1" applyBorder="1" applyAlignment="1">
      <alignment vertical="center" wrapText="1"/>
    </xf>
    <xf numFmtId="0" fontId="5" fillId="35" borderId="35" xfId="0" applyFont="1" applyFill="1" applyBorder="1" applyAlignment="1">
      <alignment vertical="center" wrapText="1"/>
    </xf>
    <xf numFmtId="0" fontId="5" fillId="35" borderId="35" xfId="0" applyFont="1" applyFill="1" applyBorder="1" applyAlignment="1">
      <alignment horizontal="center" vertical="center" wrapText="1"/>
    </xf>
    <xf numFmtId="2" fontId="5" fillId="35" borderId="35" xfId="0" applyNumberFormat="1" applyFont="1" applyFill="1" applyBorder="1" applyAlignment="1">
      <alignment vertical="center" wrapText="1"/>
    </xf>
    <xf numFmtId="0" fontId="5" fillId="35" borderId="36" xfId="0" applyFont="1" applyFill="1" applyBorder="1" applyAlignment="1">
      <alignment horizontal="right" vertical="center"/>
    </xf>
    <xf numFmtId="172" fontId="5" fillId="35" borderId="37" xfId="49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right" vertical="center"/>
    </xf>
    <xf numFmtId="172" fontId="52" fillId="34" borderId="10" xfId="49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0" fontId="52" fillId="0" borderId="38" xfId="0" applyFont="1" applyFill="1" applyBorder="1" applyAlignment="1">
      <alignment horizontal="right" vertical="center"/>
    </xf>
    <xf numFmtId="172" fontId="52" fillId="0" borderId="39" xfId="49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right" vertical="center" wrapText="1"/>
    </xf>
    <xf numFmtId="0" fontId="52" fillId="0" borderId="39" xfId="0" applyFont="1" applyFill="1" applyBorder="1" applyAlignment="1">
      <alignment horizontal="right" vertical="center"/>
    </xf>
    <xf numFmtId="172" fontId="52" fillId="0" borderId="40" xfId="49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wrapText="1"/>
    </xf>
    <xf numFmtId="2" fontId="53" fillId="0" borderId="0" xfId="74" applyNumberFormat="1" applyFont="1" applyBorder="1" applyAlignment="1">
      <alignment/>
    </xf>
    <xf numFmtId="173" fontId="53" fillId="0" borderId="17" xfId="74" applyFont="1" applyBorder="1" applyAlignment="1">
      <alignment/>
    </xf>
    <xf numFmtId="0" fontId="52" fillId="0" borderId="0" xfId="0" applyNumberFormat="1" applyFont="1" applyFill="1" applyBorder="1" applyAlignment="1">
      <alignment horizontal="left" wrapText="1"/>
    </xf>
    <xf numFmtId="0" fontId="8" fillId="35" borderId="10" xfId="56" applyFont="1" applyFill="1" applyBorder="1" applyAlignment="1">
      <alignment horizontal="center" vertical="center"/>
      <protection/>
    </xf>
    <xf numFmtId="0" fontId="8" fillId="35" borderId="23" xfId="56" applyFont="1" applyFill="1" applyBorder="1" applyAlignment="1">
      <alignment vertical="center" wrapText="1"/>
      <protection/>
    </xf>
    <xf numFmtId="0" fontId="8" fillId="35" borderId="11" xfId="56" applyFont="1" applyFill="1" applyBorder="1" applyAlignment="1">
      <alignment horizontal="right" vertical="center"/>
      <protection/>
    </xf>
    <xf numFmtId="0" fontId="3" fillId="0" borderId="0" xfId="0" applyNumberFormat="1" applyFont="1" applyFill="1" applyBorder="1" applyAlignment="1">
      <alignment horizontal="left" wrapText="1"/>
    </xf>
    <xf numFmtId="0" fontId="1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wrapText="1"/>
    </xf>
    <xf numFmtId="2" fontId="53" fillId="0" borderId="0" xfId="74" applyNumberFormat="1" applyFont="1" applyFill="1" applyBorder="1" applyAlignment="1">
      <alignment/>
    </xf>
    <xf numFmtId="173" fontId="53" fillId="0" borderId="17" xfId="74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2" fontId="54" fillId="0" borderId="0" xfId="0" applyNumberFormat="1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2" fontId="54" fillId="0" borderId="0" xfId="49" applyFont="1" applyFill="1" applyBorder="1" applyAlignment="1">
      <alignment/>
    </xf>
    <xf numFmtId="172" fontId="54" fillId="0" borderId="17" xfId="49" applyFont="1" applyFill="1" applyBorder="1" applyAlignment="1">
      <alignment/>
    </xf>
    <xf numFmtId="0" fontId="3" fillId="0" borderId="19" xfId="56" applyFont="1" applyFill="1" applyBorder="1" applyAlignment="1">
      <alignment vertical="center"/>
      <protection/>
    </xf>
    <xf numFmtId="0" fontId="4" fillId="0" borderId="20" xfId="56" applyFont="1" applyFill="1" applyBorder="1" applyAlignment="1">
      <alignment vertical="center"/>
      <protection/>
    </xf>
    <xf numFmtId="0" fontId="4" fillId="0" borderId="20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53" fillId="0" borderId="31" xfId="0" applyFont="1" applyFill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vertical="center"/>
    </xf>
    <xf numFmtId="4" fontId="6" fillId="0" borderId="0" xfId="74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vertical="center"/>
    </xf>
    <xf numFmtId="4" fontId="6" fillId="0" borderId="0" xfId="74" applyNumberFormat="1" applyFont="1" applyFill="1" applyBorder="1" applyAlignment="1">
      <alignment vertical="center"/>
    </xf>
    <xf numFmtId="4" fontId="6" fillId="0" borderId="0" xfId="74" applyNumberFormat="1" applyFont="1" applyFill="1" applyBorder="1" applyAlignment="1">
      <alignment horizontal="center" vertical="center"/>
    </xf>
    <xf numFmtId="4" fontId="6" fillId="0" borderId="17" xfId="74" applyNumberFormat="1" applyFont="1" applyFill="1" applyBorder="1" applyAlignment="1">
      <alignment vertical="center"/>
    </xf>
    <xf numFmtId="4" fontId="6" fillId="0" borderId="20" xfId="74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horizontal="left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0" xfId="74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vertical="center"/>
    </xf>
    <xf numFmtId="4" fontId="8" fillId="35" borderId="29" xfId="0" applyNumberFormat="1" applyFont="1" applyFill="1" applyBorder="1" applyAlignment="1">
      <alignment horizontal="center" vertical="center"/>
    </xf>
    <xf numFmtId="4" fontId="8" fillId="35" borderId="4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10" fontId="7" fillId="0" borderId="0" xfId="59" applyNumberFormat="1" applyFont="1" applyFill="1" applyAlignment="1">
      <alignment/>
    </xf>
    <xf numFmtId="185" fontId="5" fillId="0" borderId="21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6" fillId="0" borderId="0" xfId="74" applyNumberFormat="1" applyFont="1" applyBorder="1" applyAlignment="1">
      <alignment horizontal="center" vertical="center"/>
    </xf>
    <xf numFmtId="185" fontId="6" fillId="0" borderId="0" xfId="74" applyNumberFormat="1" applyFont="1" applyFill="1" applyBorder="1" applyAlignment="1">
      <alignment vertical="center"/>
    </xf>
    <xf numFmtId="185" fontId="6" fillId="0" borderId="20" xfId="74" applyNumberFormat="1" applyFont="1" applyFill="1" applyBorder="1" applyAlignment="1">
      <alignment vertical="center"/>
    </xf>
    <xf numFmtId="185" fontId="3" fillId="33" borderId="10" xfId="0" applyNumberFormat="1" applyFont="1" applyFill="1" applyBorder="1" applyAlignment="1">
      <alignment horizontal="center" vertical="center"/>
    </xf>
    <xf numFmtId="185" fontId="4" fillId="37" borderId="10" xfId="56" applyNumberFormat="1" applyFont="1" applyFill="1" applyBorder="1" applyAlignment="1">
      <alignment horizontal="center" vertical="center" wrapText="1"/>
      <protection/>
    </xf>
    <xf numFmtId="185" fontId="52" fillId="0" borderId="39" xfId="0" applyNumberFormat="1" applyFont="1" applyFill="1" applyBorder="1" applyAlignment="1">
      <alignment horizontal="right" vertical="center"/>
    </xf>
    <xf numFmtId="185" fontId="3" fillId="35" borderId="10" xfId="0" applyNumberFormat="1" applyFont="1" applyFill="1" applyBorder="1" applyAlignment="1">
      <alignment horizontal="right" vertical="center"/>
    </xf>
    <xf numFmtId="185" fontId="52" fillId="34" borderId="10" xfId="0" applyNumberFormat="1" applyFont="1" applyFill="1" applyBorder="1" applyAlignment="1">
      <alignment horizontal="right" vertical="center"/>
    </xf>
    <xf numFmtId="185" fontId="53" fillId="0" borderId="0" xfId="74" applyNumberFormat="1" applyFont="1" applyBorder="1" applyAlignment="1">
      <alignment/>
    </xf>
    <xf numFmtId="185" fontId="53" fillId="0" borderId="0" xfId="74" applyNumberFormat="1" applyFont="1" applyFill="1" applyBorder="1" applyAlignment="1">
      <alignment/>
    </xf>
    <xf numFmtId="185" fontId="54" fillId="0" borderId="0" xfId="0" applyNumberFormat="1" applyFont="1" applyFill="1" applyBorder="1" applyAlignment="1">
      <alignment/>
    </xf>
    <xf numFmtId="185" fontId="53" fillId="0" borderId="20" xfId="0" applyNumberFormat="1" applyFont="1" applyFill="1" applyBorder="1" applyAlignment="1">
      <alignment vertical="center"/>
    </xf>
    <xf numFmtId="185" fontId="0" fillId="0" borderId="0" xfId="0" applyNumberFormat="1" applyAlignment="1">
      <alignment vertical="center"/>
    </xf>
    <xf numFmtId="0" fontId="8" fillId="35" borderId="11" xfId="56" applyFont="1" applyFill="1" applyBorder="1" applyAlignment="1">
      <alignment horizontal="center" vertical="center"/>
      <protection/>
    </xf>
    <xf numFmtId="0" fontId="3" fillId="36" borderId="42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/>
    </xf>
    <xf numFmtId="2" fontId="6" fillId="0" borderId="0" xfId="77" applyNumberFormat="1" applyFont="1" applyBorder="1" applyAlignment="1">
      <alignment horizontal="center" vertical="center"/>
    </xf>
    <xf numFmtId="2" fontId="6" fillId="0" borderId="17" xfId="77" applyNumberFormat="1" applyFont="1" applyBorder="1" applyAlignment="1">
      <alignment horizontal="center" vertical="center"/>
    </xf>
    <xf numFmtId="0" fontId="6" fillId="0" borderId="0" xfId="77" applyNumberFormat="1" applyFont="1" applyFill="1" applyBorder="1" applyAlignment="1">
      <alignment vertical="center"/>
    </xf>
    <xf numFmtId="2" fontId="6" fillId="0" borderId="0" xfId="77" applyNumberFormat="1" applyFont="1" applyFill="1" applyBorder="1" applyAlignment="1">
      <alignment vertical="center"/>
    </xf>
    <xf numFmtId="2" fontId="6" fillId="0" borderId="17" xfId="77" applyNumberFormat="1" applyFont="1" applyFill="1" applyBorder="1" applyAlignment="1">
      <alignment vertical="center"/>
    </xf>
    <xf numFmtId="0" fontId="6" fillId="0" borderId="20" xfId="77" applyNumberFormat="1" applyFont="1" applyFill="1" applyBorder="1" applyAlignment="1">
      <alignment vertical="center"/>
    </xf>
    <xf numFmtId="2" fontId="6" fillId="0" borderId="20" xfId="77" applyNumberFormat="1" applyFont="1" applyFill="1" applyBorder="1" applyAlignment="1">
      <alignment vertical="center"/>
    </xf>
    <xf numFmtId="2" fontId="6" fillId="0" borderId="31" xfId="77" applyNumberFormat="1" applyFont="1" applyFill="1" applyBorder="1" applyAlignment="1">
      <alignment vertical="center"/>
    </xf>
    <xf numFmtId="2" fontId="6" fillId="0" borderId="0" xfId="77" applyNumberFormat="1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2" fontId="8" fillId="35" borderId="29" xfId="0" applyNumberFormat="1" applyFont="1" applyFill="1" applyBorder="1" applyAlignment="1">
      <alignment horizontal="center" vertical="center" wrapText="1"/>
    </xf>
    <xf numFmtId="2" fontId="8" fillId="35" borderId="4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10" fontId="13" fillId="0" borderId="10" xfId="0" applyNumberFormat="1" applyFont="1" applyBorder="1" applyAlignment="1">
      <alignment horizontal="center"/>
    </xf>
    <xf numFmtId="10" fontId="13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0" fontId="8" fillId="0" borderId="0" xfId="62" applyNumberFormat="1" applyFont="1" applyBorder="1" applyAlignment="1">
      <alignment horizontal="center" vertical="center"/>
    </xf>
    <xf numFmtId="0" fontId="0" fillId="0" borderId="0" xfId="57" applyBorder="1">
      <alignment/>
      <protection/>
    </xf>
    <xf numFmtId="173" fontId="4" fillId="0" borderId="0" xfId="77" applyFont="1" applyBorder="1" applyAlignment="1">
      <alignment horizontal="center"/>
    </xf>
    <xf numFmtId="2" fontId="4" fillId="0" borderId="17" xfId="77" applyNumberFormat="1" applyFont="1" applyBorder="1" applyAlignment="1">
      <alignment/>
    </xf>
    <xf numFmtId="173" fontId="4" fillId="0" borderId="0" xfId="77" applyFont="1" applyBorder="1" applyAlignment="1">
      <alignment/>
    </xf>
    <xf numFmtId="2" fontId="0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7" borderId="10" xfId="5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172" fontId="4" fillId="0" borderId="10" xfId="49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0" fontId="6" fillId="0" borderId="10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right" vertical="center" wrapText="1"/>
    </xf>
    <xf numFmtId="10" fontId="8" fillId="32" borderId="10" xfId="0" applyNumberFormat="1" applyFont="1" applyFill="1" applyBorder="1" applyAlignment="1">
      <alignment horizontal="center" vertical="center"/>
    </xf>
    <xf numFmtId="10" fontId="8" fillId="32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36" borderId="26" xfId="0" applyFont="1" applyFill="1" applyBorder="1" applyAlignment="1">
      <alignment vertical="center" wrapText="1"/>
    </xf>
    <xf numFmtId="0" fontId="10" fillId="36" borderId="27" xfId="0" applyFont="1" applyFill="1" applyBorder="1" applyAlignment="1">
      <alignment horizontal="center" vertical="center" wrapText="1"/>
    </xf>
    <xf numFmtId="10" fontId="10" fillId="36" borderId="10" xfId="0" applyNumberFormat="1" applyFont="1" applyFill="1" applyBorder="1" applyAlignment="1">
      <alignment horizontal="center" vertical="center"/>
    </xf>
    <xf numFmtId="10" fontId="10" fillId="36" borderId="12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3" fontId="4" fillId="0" borderId="0" xfId="77" applyFont="1" applyBorder="1" applyAlignment="1">
      <alignment horizontal="center" vertical="center"/>
    </xf>
    <xf numFmtId="2" fontId="4" fillId="0" borderId="17" xfId="77" applyNumberFormat="1" applyFont="1" applyBorder="1" applyAlignment="1">
      <alignment vertical="center"/>
    </xf>
    <xf numFmtId="173" fontId="4" fillId="0" borderId="0" xfId="77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vertical="center"/>
    </xf>
    <xf numFmtId="187" fontId="9" fillId="0" borderId="10" xfId="0" applyNumberFormat="1" applyFont="1" applyFill="1" applyBorder="1" applyAlignment="1">
      <alignment horizontal="center" vertical="center"/>
    </xf>
    <xf numFmtId="0" fontId="8" fillId="35" borderId="11" xfId="56" applyFont="1" applyFill="1" applyBorder="1" applyAlignment="1">
      <alignment horizontal="center" vertical="center"/>
      <protection/>
    </xf>
    <xf numFmtId="0" fontId="8" fillId="35" borderId="10" xfId="56" applyFont="1" applyFill="1" applyBorder="1" applyAlignment="1">
      <alignment horizontal="center" vertical="center"/>
      <protection/>
    </xf>
    <xf numFmtId="0" fontId="8" fillId="35" borderId="11" xfId="56" applyFont="1" applyFill="1" applyBorder="1" applyAlignment="1">
      <alignment horizontal="center" vertical="center"/>
      <protection/>
    </xf>
    <xf numFmtId="0" fontId="8" fillId="35" borderId="10" xfId="56" applyFont="1" applyFill="1" applyBorder="1" applyAlignment="1">
      <alignment horizontal="center" vertical="center"/>
      <protection/>
    </xf>
    <xf numFmtId="0" fontId="8" fillId="35" borderId="11" xfId="56" applyFont="1" applyFill="1" applyBorder="1" applyAlignment="1">
      <alignment horizontal="center" vertical="center"/>
      <protection/>
    </xf>
    <xf numFmtId="0" fontId="8" fillId="35" borderId="10" xfId="56" applyFont="1" applyFill="1" applyBorder="1" applyAlignment="1">
      <alignment horizontal="center" vertical="center"/>
      <protection/>
    </xf>
    <xf numFmtId="14" fontId="0" fillId="0" borderId="0" xfId="0" applyNumberFormat="1" applyAlignment="1">
      <alignment vertical="center"/>
    </xf>
    <xf numFmtId="0" fontId="6" fillId="38" borderId="0" xfId="0" applyFont="1" applyFill="1" applyAlignment="1">
      <alignment/>
    </xf>
    <xf numFmtId="0" fontId="9" fillId="38" borderId="0" xfId="0" applyFont="1" applyFill="1" applyAlignment="1">
      <alignment/>
    </xf>
    <xf numFmtId="187" fontId="9" fillId="0" borderId="12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0" fontId="55" fillId="39" borderId="43" xfId="0" applyFont="1" applyFill="1" applyBorder="1" applyAlignment="1">
      <alignment horizontal="center" vertical="center"/>
    </xf>
    <xf numFmtId="0" fontId="55" fillId="39" borderId="44" xfId="0" applyFont="1" applyFill="1" applyBorder="1" applyAlignment="1">
      <alignment horizontal="center" vertical="center"/>
    </xf>
    <xf numFmtId="0" fontId="55" fillId="39" borderId="45" xfId="0" applyFont="1" applyFill="1" applyBorder="1" applyAlignment="1">
      <alignment horizontal="center" vertical="center"/>
    </xf>
    <xf numFmtId="0" fontId="55" fillId="39" borderId="43" xfId="0" applyNumberFormat="1" applyFont="1" applyFill="1" applyBorder="1" applyAlignment="1">
      <alignment horizontal="center" vertical="center" wrapText="1"/>
    </xf>
    <xf numFmtId="0" fontId="55" fillId="39" borderId="44" xfId="0" applyNumberFormat="1" applyFont="1" applyFill="1" applyBorder="1" applyAlignment="1">
      <alignment horizontal="center" vertical="center" wrapText="1"/>
    </xf>
    <xf numFmtId="0" fontId="55" fillId="39" borderId="45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2" fontId="8" fillId="35" borderId="46" xfId="0" applyNumberFormat="1" applyFont="1" applyFill="1" applyBorder="1" applyAlignment="1">
      <alignment horizontal="center" vertical="center" wrapText="1"/>
    </xf>
    <xf numFmtId="2" fontId="8" fillId="35" borderId="47" xfId="0" applyNumberFormat="1" applyFont="1" applyFill="1" applyBorder="1" applyAlignment="1">
      <alignment horizontal="center" vertical="center" wrapText="1"/>
    </xf>
    <xf numFmtId="2" fontId="8" fillId="35" borderId="48" xfId="0" applyNumberFormat="1" applyFont="1" applyFill="1" applyBorder="1" applyAlignment="1">
      <alignment horizontal="center" vertical="center" wrapText="1"/>
    </xf>
    <xf numFmtId="0" fontId="6" fillId="35" borderId="23" xfId="56" applyFont="1" applyFill="1" applyBorder="1" applyAlignment="1">
      <alignment horizontal="justify" vertical="center" wrapText="1"/>
      <protection/>
    </xf>
    <xf numFmtId="0" fontId="6" fillId="35" borderId="24" xfId="56" applyFont="1" applyFill="1" applyBorder="1" applyAlignment="1">
      <alignment horizontal="justify" vertical="center" wrapText="1"/>
      <protection/>
    </xf>
    <xf numFmtId="0" fontId="6" fillId="35" borderId="25" xfId="56" applyFont="1" applyFill="1" applyBorder="1" applyAlignment="1">
      <alignment horizontal="justify" vertical="center" wrapText="1"/>
      <protection/>
    </xf>
    <xf numFmtId="0" fontId="55" fillId="39" borderId="49" xfId="0" applyFont="1" applyFill="1" applyBorder="1" applyAlignment="1">
      <alignment horizontal="center" vertical="center"/>
    </xf>
    <xf numFmtId="0" fontId="55" fillId="39" borderId="13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3" xfId="53"/>
    <cellStyle name="Moeda 4" xfId="54"/>
    <cellStyle name="Neutra" xfId="55"/>
    <cellStyle name="Normal 4" xfId="56"/>
    <cellStyle name="Normal 5" xfId="57"/>
    <cellStyle name="Nota" xfId="58"/>
    <cellStyle name="Percent" xfId="59"/>
    <cellStyle name="Porcentagem 2" xfId="60"/>
    <cellStyle name="Porcentagem 2 2" xfId="61"/>
    <cellStyle name="Porcentagem 2 3" xfId="62"/>
    <cellStyle name="Porcentagem 3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2" xfId="76"/>
    <cellStyle name="Vírgula 2 3" xfId="77"/>
    <cellStyle name="Vírgula 3" xfId="78"/>
    <cellStyle name="Vírgula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9525</xdr:rowOff>
    </xdr:from>
    <xdr:ext cx="3371850" cy="352425"/>
    <xdr:sp>
      <xdr:nvSpPr>
        <xdr:cNvPr id="1" name="CaixaDeTexto 1"/>
        <xdr:cNvSpPr txBox="1">
          <a:spLocks noChangeArrowheads="1"/>
        </xdr:cNvSpPr>
      </xdr:nvSpPr>
      <xdr:spPr>
        <a:xfrm>
          <a:off x="647700" y="3267075"/>
          <a:ext cx="3371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BDI=  ((1+AC+S+R+G)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(1+DF)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(1+L))/((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1-I)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771900" cy="438150"/>
    <xdr:sp>
      <xdr:nvSpPr>
        <xdr:cNvPr id="2" name="CaixaDeTexto 2"/>
        <xdr:cNvSpPr txBox="1">
          <a:spLocks noChangeArrowheads="1"/>
        </xdr:cNvSpPr>
      </xdr:nvSpPr>
      <xdr:spPr>
        <a:xfrm>
          <a:off x="647700" y="3714750"/>
          <a:ext cx="3771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BDI=  ((1+4,01+0,4+0,56)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(1+1,11)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(1+7,3))/((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1-6,65)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RBANISMO\PONTE\Ponte%20Pensil%20Cedrinho\PONTE%20PENSIL%20CEDRINHO%20-%20OR&#199;AMENTO_R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QUANTITATIVO"/>
      <sheetName val="COMPOSIÇÕES"/>
      <sheetName val="MEDIANAS"/>
      <sheetName val="BDI"/>
      <sheetName val="ENCARGOS SOCIAIS"/>
      <sheetName val="CRONOGRAMA"/>
      <sheetName val="SINAPI COMPOSIÇÃO"/>
      <sheetName val="SINAPI INSUMO"/>
    </sheetNames>
    <sheetDataSet>
      <sheetData sheetId="0">
        <row r="1">
          <cell r="A1" t="str">
            <v>PREFEITURA MUNICIPAL DE TIMBÓ</v>
          </cell>
        </row>
        <row r="2">
          <cell r="A2" t="str">
            <v>SECRETARIA DE PLANEJAMENTO, TRÂNSITO, MEIO AMBIENTE, INDÚSTRIA, COMÉRCIO E SERVIÇOS</v>
          </cell>
        </row>
        <row r="4">
          <cell r="A4" t="str">
            <v>PROJETO:</v>
          </cell>
        </row>
        <row r="5">
          <cell r="A5" t="str">
            <v>LOCAL: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294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A89" sqref="A89"/>
      <selection pane="bottomLeft" activeCell="I19" sqref="I19"/>
    </sheetView>
  </sheetViews>
  <sheetFormatPr defaultColWidth="11.421875" defaultRowHeight="12.75"/>
  <cols>
    <col min="1" max="1" width="9.7109375" style="1" customWidth="1"/>
    <col min="2" max="2" width="12.7109375" style="1" customWidth="1"/>
    <col min="3" max="3" width="12.7109375" style="10" customWidth="1"/>
    <col min="4" max="4" width="50.7109375" style="2" customWidth="1"/>
    <col min="5" max="5" width="6.7109375" style="136" customWidth="1"/>
    <col min="6" max="6" width="9.7109375" style="89" customWidth="1"/>
    <col min="7" max="8" width="12.7109375" style="1" customWidth="1"/>
    <col min="9" max="9" width="20.7109375" style="1" customWidth="1"/>
    <col min="10" max="10" width="12.140625" style="1" bestFit="1" customWidth="1"/>
    <col min="11" max="12" width="11.421875" style="1" customWidth="1"/>
    <col min="13" max="13" width="12.57421875" style="1" bestFit="1" customWidth="1"/>
    <col min="14" max="14" width="15.421875" style="1" bestFit="1" customWidth="1"/>
    <col min="15" max="16384" width="11.421875" style="1" customWidth="1"/>
  </cols>
  <sheetData>
    <row r="1" spans="1:9" s="29" customFormat="1" ht="15.75">
      <c r="A1" s="57" t="s">
        <v>57</v>
      </c>
      <c r="B1" s="58"/>
      <c r="C1" s="58"/>
      <c r="D1" s="58"/>
      <c r="E1" s="130"/>
      <c r="F1" s="80"/>
      <c r="G1" s="80"/>
      <c r="H1" s="58"/>
      <c r="I1" s="90"/>
    </row>
    <row r="2" spans="1:9" s="29" customFormat="1" ht="12">
      <c r="A2" s="59" t="s">
        <v>65</v>
      </c>
      <c r="B2" s="60"/>
      <c r="C2" s="60"/>
      <c r="D2" s="60"/>
      <c r="E2" s="131"/>
      <c r="F2" s="81"/>
      <c r="G2" s="81"/>
      <c r="H2" s="60"/>
      <c r="I2" s="91"/>
    </row>
    <row r="3" spans="1:9" s="29" customFormat="1" ht="12">
      <c r="A3" s="30"/>
      <c r="B3" s="111"/>
      <c r="C3" s="55"/>
      <c r="D3" s="31"/>
      <c r="E3" s="94"/>
      <c r="F3" s="94"/>
      <c r="G3" s="95"/>
      <c r="H3" s="60" t="s">
        <v>209</v>
      </c>
      <c r="I3" s="92"/>
    </row>
    <row r="4" spans="1:9" s="33" customFormat="1" ht="12">
      <c r="A4" s="35" t="s">
        <v>13</v>
      </c>
      <c r="B4" s="137" t="s">
        <v>184</v>
      </c>
      <c r="C4" s="137"/>
      <c r="D4" s="137"/>
      <c r="E4" s="138"/>
      <c r="F4" s="139"/>
      <c r="G4" s="139"/>
      <c r="H4" s="137"/>
      <c r="I4" s="140"/>
    </row>
    <row r="5" spans="1:9" s="33" customFormat="1" ht="12.75" thickBot="1">
      <c r="A5" s="36" t="s">
        <v>0</v>
      </c>
      <c r="B5" s="37" t="s">
        <v>183</v>
      </c>
      <c r="C5" s="37"/>
      <c r="D5" s="37"/>
      <c r="E5" s="132"/>
      <c r="F5" s="82"/>
      <c r="G5" s="97"/>
      <c r="H5" s="141" t="s">
        <v>205</v>
      </c>
      <c r="I5" s="93"/>
    </row>
    <row r="6" spans="1:9" ht="13.5" thickBot="1">
      <c r="A6" s="34"/>
      <c r="B6" s="7"/>
      <c r="C6" s="9"/>
      <c r="D6" s="3"/>
      <c r="E6" s="133"/>
      <c r="F6" s="83"/>
      <c r="G6" s="7"/>
      <c r="H6" s="7"/>
      <c r="I6" s="28"/>
    </row>
    <row r="7" spans="1:11" s="4" customFormat="1" ht="16.5" thickBot="1">
      <c r="A7" s="369" t="s">
        <v>67</v>
      </c>
      <c r="B7" s="370"/>
      <c r="C7" s="370"/>
      <c r="D7" s="370"/>
      <c r="E7" s="370"/>
      <c r="F7" s="370"/>
      <c r="G7" s="370"/>
      <c r="H7" s="370"/>
      <c r="I7" s="371"/>
      <c r="K7" s="269" t="s">
        <v>162</v>
      </c>
    </row>
    <row r="8" spans="1:11" s="4" customFormat="1" ht="23.25" thickBot="1">
      <c r="A8" s="26" t="s">
        <v>3</v>
      </c>
      <c r="B8" s="109" t="s">
        <v>8</v>
      </c>
      <c r="C8" s="21" t="s">
        <v>6</v>
      </c>
      <c r="D8" s="22" t="s">
        <v>1</v>
      </c>
      <c r="E8" s="27" t="s">
        <v>9</v>
      </c>
      <c r="F8" s="84" t="s">
        <v>2</v>
      </c>
      <c r="G8" s="23" t="s">
        <v>10</v>
      </c>
      <c r="H8" s="23" t="s">
        <v>11</v>
      </c>
      <c r="I8" s="24" t="s">
        <v>12</v>
      </c>
      <c r="K8" s="25">
        <v>0.24</v>
      </c>
    </row>
    <row r="9" spans="1:14" s="19" customFormat="1" ht="12.75">
      <c r="A9" s="166"/>
      <c r="B9" s="167"/>
      <c r="C9" s="167"/>
      <c r="D9" s="168"/>
      <c r="E9" s="169"/>
      <c r="F9" s="170"/>
      <c r="G9" s="167"/>
      <c r="H9" s="171"/>
      <c r="I9" s="172"/>
      <c r="N9" s="175"/>
    </row>
    <row r="10" spans="1:9" s="19" customFormat="1" ht="12.75">
      <c r="A10" s="17">
        <v>1</v>
      </c>
      <c r="B10" s="62" t="s">
        <v>165</v>
      </c>
      <c r="C10" s="70"/>
      <c r="D10" s="70"/>
      <c r="E10" s="110"/>
      <c r="F10" s="85"/>
      <c r="G10" s="63"/>
      <c r="H10" s="63"/>
      <c r="I10" s="64"/>
    </row>
    <row r="11" spans="1:13" s="19" customFormat="1" ht="12.75">
      <c r="A11" s="14" t="s">
        <v>4</v>
      </c>
      <c r="B11" s="61" t="s">
        <v>165</v>
      </c>
      <c r="C11" s="71"/>
      <c r="D11" s="71"/>
      <c r="E11" s="134"/>
      <c r="F11" s="86"/>
      <c r="G11" s="65"/>
      <c r="H11" s="65"/>
      <c r="I11" s="66"/>
      <c r="J11" s="174"/>
      <c r="K11" s="174"/>
      <c r="L11" s="174"/>
      <c r="M11" s="174"/>
    </row>
    <row r="12" spans="1:14" s="4" customFormat="1" ht="33.75">
      <c r="A12" s="20" t="s">
        <v>19</v>
      </c>
      <c r="B12" s="128" t="s">
        <v>192</v>
      </c>
      <c r="C12" s="8" t="s">
        <v>160</v>
      </c>
      <c r="D12" s="72" t="s">
        <v>193</v>
      </c>
      <c r="E12" s="8" t="s">
        <v>32</v>
      </c>
      <c r="F12" s="87">
        <v>5000</v>
      </c>
      <c r="G12" s="15">
        <v>56.34</v>
      </c>
      <c r="H12" s="15">
        <v>69.86</v>
      </c>
      <c r="I12" s="16">
        <v>349300</v>
      </c>
      <c r="J12" s="175"/>
      <c r="N12" s="175"/>
    </row>
    <row r="13" spans="1:14" s="4" customFormat="1" ht="33.75">
      <c r="A13" s="20" t="s">
        <v>25</v>
      </c>
      <c r="B13" s="128" t="s">
        <v>192</v>
      </c>
      <c r="C13" s="8" t="s">
        <v>185</v>
      </c>
      <c r="D13" s="72" t="s">
        <v>186</v>
      </c>
      <c r="E13" s="8" t="s">
        <v>49</v>
      </c>
      <c r="F13" s="87">
        <v>1250</v>
      </c>
      <c r="G13" s="15">
        <v>347.38</v>
      </c>
      <c r="H13" s="15">
        <v>430.75</v>
      </c>
      <c r="I13" s="16">
        <v>538437.5</v>
      </c>
      <c r="J13" s="173"/>
      <c r="K13" s="173"/>
      <c r="L13" s="173"/>
      <c r="M13" s="173"/>
      <c r="N13" s="175"/>
    </row>
    <row r="14" spans="1:14" s="4" customFormat="1" ht="33.75">
      <c r="A14" s="20" t="s">
        <v>26</v>
      </c>
      <c r="B14" s="128" t="s">
        <v>192</v>
      </c>
      <c r="C14" s="8" t="s">
        <v>187</v>
      </c>
      <c r="D14" s="72" t="s">
        <v>188</v>
      </c>
      <c r="E14" s="8" t="s">
        <v>49</v>
      </c>
      <c r="F14" s="87">
        <v>750</v>
      </c>
      <c r="G14" s="15">
        <v>455.08</v>
      </c>
      <c r="H14" s="15">
        <v>564.3</v>
      </c>
      <c r="I14" s="16">
        <v>423225</v>
      </c>
      <c r="J14" s="175"/>
      <c r="N14" s="175"/>
    </row>
    <row r="15" spans="1:14" s="4" customFormat="1" ht="22.5">
      <c r="A15" s="20" t="s">
        <v>27</v>
      </c>
      <c r="B15" s="128" t="s">
        <v>192</v>
      </c>
      <c r="C15" s="8" t="s">
        <v>189</v>
      </c>
      <c r="D15" s="72" t="s">
        <v>198</v>
      </c>
      <c r="E15" s="8" t="s">
        <v>32</v>
      </c>
      <c r="F15" s="87">
        <v>5000</v>
      </c>
      <c r="G15" s="15">
        <v>9.06</v>
      </c>
      <c r="H15" s="15">
        <v>11.23</v>
      </c>
      <c r="I15" s="16">
        <v>56150</v>
      </c>
      <c r="J15" s="173"/>
      <c r="K15" s="173"/>
      <c r="L15" s="173"/>
      <c r="M15" s="173"/>
      <c r="N15" s="175"/>
    </row>
    <row r="16" spans="1:14" s="4" customFormat="1" ht="22.5">
      <c r="A16" s="20" t="s">
        <v>68</v>
      </c>
      <c r="B16" s="128" t="s">
        <v>192</v>
      </c>
      <c r="C16" s="8" t="s">
        <v>190</v>
      </c>
      <c r="D16" s="72" t="s">
        <v>199</v>
      </c>
      <c r="E16" s="8" t="s">
        <v>32</v>
      </c>
      <c r="F16" s="87">
        <v>5000</v>
      </c>
      <c r="G16" s="15">
        <v>4.220000000000001</v>
      </c>
      <c r="H16" s="15">
        <v>5.23</v>
      </c>
      <c r="I16" s="16">
        <v>26150</v>
      </c>
      <c r="J16" s="175"/>
      <c r="N16" s="175"/>
    </row>
    <row r="17" spans="1:14" s="4" customFormat="1" ht="33.75">
      <c r="A17" s="20" t="s">
        <v>72</v>
      </c>
      <c r="B17" s="128" t="s">
        <v>192</v>
      </c>
      <c r="C17" s="8" t="s">
        <v>195</v>
      </c>
      <c r="D17" s="72" t="s">
        <v>191</v>
      </c>
      <c r="E17" s="8" t="s">
        <v>49</v>
      </c>
      <c r="F17" s="87">
        <v>375</v>
      </c>
      <c r="G17" s="15">
        <v>1657.0800000000002</v>
      </c>
      <c r="H17" s="15">
        <v>2054.78</v>
      </c>
      <c r="I17" s="16">
        <v>770542.5</v>
      </c>
      <c r="J17" s="175"/>
      <c r="N17" s="175"/>
    </row>
    <row r="18" spans="1:14" s="4" customFormat="1" ht="22.5">
      <c r="A18" s="20" t="s">
        <v>164</v>
      </c>
      <c r="B18" s="128" t="s">
        <v>192</v>
      </c>
      <c r="C18" s="8" t="s">
        <v>197</v>
      </c>
      <c r="D18" s="72" t="s">
        <v>196</v>
      </c>
      <c r="E18" s="8" t="s">
        <v>32</v>
      </c>
      <c r="F18" s="87">
        <v>2500</v>
      </c>
      <c r="G18" s="15">
        <v>8.43</v>
      </c>
      <c r="H18" s="15">
        <v>10.45</v>
      </c>
      <c r="I18" s="16">
        <v>26125</v>
      </c>
      <c r="J18" s="175"/>
      <c r="N18" s="175"/>
    </row>
    <row r="19" spans="1:14" s="19" customFormat="1" ht="12.75">
      <c r="A19" s="67"/>
      <c r="B19" s="68"/>
      <c r="C19" s="68"/>
      <c r="D19" s="73"/>
      <c r="E19" s="135"/>
      <c r="F19" s="88"/>
      <c r="G19" s="68"/>
      <c r="H19" s="69" t="s">
        <v>60</v>
      </c>
      <c r="I19" s="18">
        <v>2189930</v>
      </c>
      <c r="J19" s="252"/>
      <c r="M19" s="176"/>
      <c r="N19" s="175"/>
    </row>
    <row r="20" spans="1:14" s="19" customFormat="1" ht="12.75">
      <c r="A20" s="160"/>
      <c r="B20" s="161"/>
      <c r="C20" s="161"/>
      <c r="D20" s="70"/>
      <c r="E20" s="162"/>
      <c r="F20" s="163"/>
      <c r="G20" s="161"/>
      <c r="H20" s="164" t="s">
        <v>21</v>
      </c>
      <c r="I20" s="165">
        <v>2189930</v>
      </c>
      <c r="J20" s="252"/>
      <c r="N20" s="175"/>
    </row>
    <row r="21" spans="1:14" s="19" customFormat="1" ht="12.75">
      <c r="A21" s="166"/>
      <c r="B21" s="167"/>
      <c r="C21" s="167"/>
      <c r="D21" s="168"/>
      <c r="E21" s="169"/>
      <c r="F21" s="170"/>
      <c r="G21" s="167"/>
      <c r="H21" s="171"/>
      <c r="I21" s="172"/>
      <c r="N21" s="175"/>
    </row>
    <row r="22" spans="1:14" s="19" customFormat="1" ht="16.5" thickBot="1">
      <c r="A22" s="177"/>
      <c r="B22" s="178"/>
      <c r="C22" s="178"/>
      <c r="D22" s="178"/>
      <c r="E22" s="179"/>
      <c r="F22" s="180"/>
      <c r="G22" s="178"/>
      <c r="H22" s="181" t="s">
        <v>22</v>
      </c>
      <c r="I22" s="182">
        <v>2189930</v>
      </c>
      <c r="N22" s="175"/>
    </row>
    <row r="23" spans="1:14" s="5" customFormat="1" ht="12.75">
      <c r="A23" s="34"/>
      <c r="B23" s="7"/>
      <c r="C23" s="38"/>
      <c r="D23" s="38"/>
      <c r="E23" s="152"/>
      <c r="F23" s="117"/>
      <c r="G23" s="119"/>
      <c r="H23" s="119"/>
      <c r="I23" s="28"/>
      <c r="N23" s="175"/>
    </row>
    <row r="24" spans="1:9" s="5" customFormat="1" ht="12.75">
      <c r="A24" s="118" t="s">
        <v>64</v>
      </c>
      <c r="B24" s="7"/>
      <c r="C24" s="39"/>
      <c r="D24" s="39"/>
      <c r="E24" s="152"/>
      <c r="F24" s="117"/>
      <c r="G24" s="119"/>
      <c r="H24" s="119"/>
      <c r="I24" s="28"/>
    </row>
    <row r="25" spans="1:9" ht="12.75">
      <c r="A25" s="34" t="s">
        <v>210</v>
      </c>
      <c r="B25" s="7"/>
      <c r="C25" s="40"/>
      <c r="D25" s="40"/>
      <c r="E25" s="133"/>
      <c r="F25" s="83"/>
      <c r="G25" s="7"/>
      <c r="H25" s="7"/>
      <c r="I25" s="28"/>
    </row>
    <row r="26" spans="1:9" ht="12.75">
      <c r="A26" s="34"/>
      <c r="B26" s="7"/>
      <c r="C26" s="41"/>
      <c r="D26" s="41"/>
      <c r="E26" s="133"/>
      <c r="F26" s="83"/>
      <c r="G26" s="7"/>
      <c r="H26" s="7"/>
      <c r="I26" s="28"/>
    </row>
    <row r="27" spans="1:9" ht="12.75">
      <c r="A27" s="34"/>
      <c r="B27" s="7"/>
      <c r="C27" s="41"/>
      <c r="D27" s="41"/>
      <c r="E27" s="133"/>
      <c r="F27" s="83"/>
      <c r="G27" s="7"/>
      <c r="H27" s="7"/>
      <c r="I27" s="28"/>
    </row>
    <row r="28" spans="1:9" ht="12.75">
      <c r="A28" s="34"/>
      <c r="B28" s="7"/>
      <c r="C28" s="11"/>
      <c r="D28" s="7"/>
      <c r="E28" s="133"/>
      <c r="F28" s="83"/>
      <c r="G28" s="7"/>
      <c r="H28" s="7"/>
      <c r="I28" s="28"/>
    </row>
    <row r="29" spans="1:9" ht="13.5" thickBot="1">
      <c r="A29" s="153"/>
      <c r="B29" s="154"/>
      <c r="C29" s="155"/>
      <c r="D29" s="156"/>
      <c r="E29" s="157"/>
      <c r="F29" s="158"/>
      <c r="G29" s="154"/>
      <c r="H29" s="154"/>
      <c r="I29" s="159"/>
    </row>
    <row r="30" spans="3:4" ht="12.75">
      <c r="C30" s="12"/>
      <c r="D30" s="6"/>
    </row>
    <row r="31" spans="3:4" ht="12.75">
      <c r="C31" s="13"/>
      <c r="D31" s="1"/>
    </row>
    <row r="32" spans="3:4" ht="12.75">
      <c r="C32" s="13"/>
      <c r="D32" s="1"/>
    </row>
    <row r="33" spans="3:4" ht="12.75">
      <c r="C33" s="13"/>
      <c r="D33" s="1"/>
    </row>
    <row r="34" spans="3:4" ht="12.75">
      <c r="C34" s="13"/>
      <c r="D34" s="1"/>
    </row>
    <row r="35" spans="3:4" ht="12.75">
      <c r="C35" s="13"/>
      <c r="D35" s="1"/>
    </row>
    <row r="36" spans="3:4" ht="12.75">
      <c r="C36" s="13"/>
      <c r="D36" s="1"/>
    </row>
    <row r="37" spans="3:4" ht="12.75">
      <c r="C37" s="13"/>
      <c r="D37" s="1"/>
    </row>
    <row r="38" spans="3:4" ht="12.75">
      <c r="C38" s="13"/>
      <c r="D38" s="1"/>
    </row>
    <row r="39" spans="3:4" ht="12.75">
      <c r="C39" s="13"/>
      <c r="D39" s="1"/>
    </row>
    <row r="40" spans="3:4" ht="12.75">
      <c r="C40" s="13"/>
      <c r="D40" s="1"/>
    </row>
    <row r="41" spans="3:4" ht="12.75">
      <c r="C41" s="13"/>
      <c r="D41" s="1"/>
    </row>
    <row r="42" spans="3:4" ht="12.75">
      <c r="C42" s="13"/>
      <c r="D42" s="1"/>
    </row>
    <row r="43" spans="3:4" ht="12.75">
      <c r="C43" s="13"/>
      <c r="D43" s="1"/>
    </row>
    <row r="44" spans="3:4" ht="12.75">
      <c r="C44" s="13"/>
      <c r="D44" s="1"/>
    </row>
    <row r="45" spans="2:4" ht="12.75">
      <c r="B45" s="1" t="s">
        <v>190</v>
      </c>
      <c r="C45" s="13"/>
      <c r="D45" s="1"/>
    </row>
    <row r="46" spans="3:4" ht="12.75">
      <c r="C46" s="13"/>
      <c r="D46" s="1"/>
    </row>
    <row r="47" spans="3:4" ht="12.75">
      <c r="C47" s="13"/>
      <c r="D47" s="1"/>
    </row>
    <row r="48" spans="3:4" ht="12.75">
      <c r="C48" s="13"/>
      <c r="D48" s="1"/>
    </row>
    <row r="49" spans="3:4" ht="12.75">
      <c r="C49" s="13"/>
      <c r="D49" s="1"/>
    </row>
    <row r="50" spans="3:4" ht="12.75">
      <c r="C50" s="13"/>
      <c r="D50" s="1"/>
    </row>
    <row r="51" spans="3:4" ht="12.75">
      <c r="C51" s="13"/>
      <c r="D51" s="1"/>
    </row>
    <row r="52" spans="3:4" ht="12.75">
      <c r="C52" s="13"/>
      <c r="D52" s="1"/>
    </row>
    <row r="53" spans="3:4" ht="12.75">
      <c r="C53" s="13"/>
      <c r="D53" s="1"/>
    </row>
    <row r="54" spans="2:6" ht="12.75">
      <c r="B54" s="1" t="s">
        <v>195</v>
      </c>
      <c r="C54" s="13"/>
      <c r="D54" s="1"/>
      <c r="E54" s="1"/>
      <c r="F54" s="1"/>
    </row>
    <row r="55" spans="3:6" ht="12.75">
      <c r="C55" s="13"/>
      <c r="D55" s="1"/>
      <c r="E55" s="1"/>
      <c r="F55" s="1"/>
    </row>
    <row r="56" spans="3:6" ht="12.75">
      <c r="C56" s="13"/>
      <c r="D56" s="1"/>
      <c r="E56" s="1"/>
      <c r="F56" s="1"/>
    </row>
    <row r="57" spans="3:6" ht="12.75">
      <c r="C57" s="13"/>
      <c r="D57" s="1"/>
      <c r="E57" s="1"/>
      <c r="F57" s="1"/>
    </row>
    <row r="58" spans="3:6" ht="12.75">
      <c r="C58" s="13"/>
      <c r="D58" s="1"/>
      <c r="E58" s="1"/>
      <c r="F58" s="1"/>
    </row>
    <row r="59" spans="3:6" ht="12.75">
      <c r="C59" s="13"/>
      <c r="D59" s="1"/>
      <c r="E59" s="1"/>
      <c r="F59" s="1"/>
    </row>
    <row r="60" spans="3:6" ht="12.75">
      <c r="C60" s="13"/>
      <c r="D60" s="1"/>
      <c r="E60" s="1"/>
      <c r="F60" s="1"/>
    </row>
    <row r="61" spans="3:6" ht="12.75">
      <c r="C61" s="13"/>
      <c r="D61" s="1"/>
      <c r="E61" s="1"/>
      <c r="F61" s="1"/>
    </row>
    <row r="62" spans="3:6" ht="12.75">
      <c r="C62" s="13"/>
      <c r="D62" s="1"/>
      <c r="E62" s="1"/>
      <c r="F62" s="1"/>
    </row>
    <row r="63" spans="2:6" ht="12.75">
      <c r="B63" s="1" t="s">
        <v>197</v>
      </c>
      <c r="C63" s="13"/>
      <c r="D63" s="1"/>
      <c r="E63" s="1"/>
      <c r="F63" s="1"/>
    </row>
    <row r="64" spans="3:6" ht="12.75">
      <c r="C64" s="13"/>
      <c r="D64" s="1"/>
      <c r="E64" s="1"/>
      <c r="F64" s="1"/>
    </row>
    <row r="65" spans="3:6" ht="12.75">
      <c r="C65" s="13"/>
      <c r="D65" s="1"/>
      <c r="E65" s="1"/>
      <c r="F65" s="1"/>
    </row>
    <row r="66" spans="3:6" ht="12.75">
      <c r="C66" s="13"/>
      <c r="D66" s="1"/>
      <c r="E66" s="1"/>
      <c r="F66" s="1"/>
    </row>
    <row r="67" spans="3:6" ht="12.75">
      <c r="C67" s="13"/>
      <c r="D67" s="1"/>
      <c r="E67" s="1"/>
      <c r="F67" s="1"/>
    </row>
    <row r="68" spans="3:6" ht="12.75">
      <c r="C68" s="13"/>
      <c r="D68" s="1"/>
      <c r="E68" s="1"/>
      <c r="F68" s="1"/>
    </row>
    <row r="69" spans="3:6" ht="12.75">
      <c r="C69" s="13"/>
      <c r="D69" s="1"/>
      <c r="E69" s="1"/>
      <c r="F69" s="1"/>
    </row>
    <row r="70" spans="3:6" ht="12.75">
      <c r="C70" s="13"/>
      <c r="D70" s="1"/>
      <c r="E70" s="1"/>
      <c r="F70" s="1"/>
    </row>
    <row r="71" spans="3:6" ht="12.75">
      <c r="C71" s="13"/>
      <c r="D71" s="1"/>
      <c r="E71" s="1"/>
      <c r="F71" s="1"/>
    </row>
    <row r="72" spans="3:6" ht="12.75">
      <c r="C72" s="13"/>
      <c r="D72" s="1"/>
      <c r="E72" s="1"/>
      <c r="F72" s="1"/>
    </row>
    <row r="73" spans="3:6" ht="12.75">
      <c r="C73" s="13"/>
      <c r="D73" s="1"/>
      <c r="E73" s="1"/>
      <c r="F73" s="1"/>
    </row>
    <row r="74" spans="3:6" ht="12.75">
      <c r="C74" s="13"/>
      <c r="D74" s="1"/>
      <c r="E74" s="1"/>
      <c r="F74" s="1"/>
    </row>
    <row r="75" spans="3:6" ht="12.75">
      <c r="C75" s="13"/>
      <c r="D75" s="1"/>
      <c r="E75" s="1"/>
      <c r="F75" s="1"/>
    </row>
    <row r="76" spans="3:6" ht="12.75">
      <c r="C76" s="13"/>
      <c r="D76" s="1"/>
      <c r="E76" s="1"/>
      <c r="F76" s="1"/>
    </row>
    <row r="77" spans="3:6" ht="12.75">
      <c r="C77" s="13"/>
      <c r="D77" s="1"/>
      <c r="E77" s="1"/>
      <c r="F77" s="1"/>
    </row>
    <row r="78" spans="3:6" ht="12.75">
      <c r="C78" s="13"/>
      <c r="D78" s="1"/>
      <c r="E78" s="1"/>
      <c r="F78" s="1"/>
    </row>
    <row r="79" spans="3:6" ht="12.75">
      <c r="C79" s="13"/>
      <c r="D79" s="1"/>
      <c r="E79" s="1"/>
      <c r="F79" s="1"/>
    </row>
    <row r="80" spans="3:6" ht="12.75">
      <c r="C80" s="13"/>
      <c r="D80" s="1"/>
      <c r="E80" s="1"/>
      <c r="F80" s="1"/>
    </row>
    <row r="81" spans="3:6" ht="12.75">
      <c r="C81" s="13"/>
      <c r="D81" s="1"/>
      <c r="E81" s="1"/>
      <c r="F81" s="1"/>
    </row>
    <row r="82" spans="3:6" ht="12.75">
      <c r="C82" s="13"/>
      <c r="D82" s="1"/>
      <c r="E82" s="1"/>
      <c r="F82" s="1"/>
    </row>
    <row r="83" spans="3:6" ht="12.75">
      <c r="C83" s="13"/>
      <c r="D83" s="1"/>
      <c r="E83" s="1"/>
      <c r="F83" s="1"/>
    </row>
    <row r="84" spans="3:6" ht="12.75">
      <c r="C84" s="13"/>
      <c r="D84" s="1"/>
      <c r="E84" s="1"/>
      <c r="F84" s="1"/>
    </row>
    <row r="85" spans="3:6" ht="12.75">
      <c r="C85" s="13"/>
      <c r="D85" s="1"/>
      <c r="E85" s="1"/>
      <c r="F85" s="1"/>
    </row>
    <row r="86" spans="3:6" ht="12.75">
      <c r="C86" s="13"/>
      <c r="D86" s="1"/>
      <c r="E86" s="1"/>
      <c r="F86" s="1"/>
    </row>
    <row r="87" spans="3:6" ht="12.75">
      <c r="C87" s="13"/>
      <c r="D87" s="1"/>
      <c r="E87" s="1"/>
      <c r="F87" s="1"/>
    </row>
    <row r="88" spans="3:6" ht="12.75">
      <c r="C88" s="13"/>
      <c r="D88" s="1"/>
      <c r="E88" s="1"/>
      <c r="F88" s="1"/>
    </row>
    <row r="89" spans="1:6" ht="12.75">
      <c r="A89" s="1" t="s">
        <v>210</v>
      </c>
      <c r="C89" s="13"/>
      <c r="D89" s="1"/>
      <c r="E89" s="1"/>
      <c r="F89" s="1"/>
    </row>
    <row r="90" spans="3:6" ht="12.75">
      <c r="C90" s="13"/>
      <c r="D90" s="1"/>
      <c r="E90" s="1"/>
      <c r="F90" s="1"/>
    </row>
    <row r="91" spans="3:6" ht="12.75">
      <c r="C91" s="13"/>
      <c r="D91" s="1"/>
      <c r="E91" s="1"/>
      <c r="F91" s="1"/>
    </row>
    <row r="92" spans="3:6" ht="12.75">
      <c r="C92" s="13"/>
      <c r="D92" s="1"/>
      <c r="E92" s="1"/>
      <c r="F92" s="1"/>
    </row>
    <row r="93" spans="3:6" ht="12.75">
      <c r="C93" s="13"/>
      <c r="D93" s="1"/>
      <c r="E93" s="1"/>
      <c r="F93" s="1"/>
    </row>
    <row r="94" spans="3:6" ht="12.75">
      <c r="C94" s="13"/>
      <c r="D94" s="1"/>
      <c r="E94" s="1"/>
      <c r="F94" s="1"/>
    </row>
    <row r="95" spans="3:6" ht="12.75">
      <c r="C95" s="13"/>
      <c r="D95" s="1"/>
      <c r="E95" s="1"/>
      <c r="F95" s="1"/>
    </row>
    <row r="96" spans="3:6" ht="12.75">
      <c r="C96" s="13"/>
      <c r="D96" s="1"/>
      <c r="E96" s="1"/>
      <c r="F96" s="1"/>
    </row>
    <row r="97" spans="3:6" ht="12.75">
      <c r="C97" s="13"/>
      <c r="D97" s="1"/>
      <c r="E97" s="1"/>
      <c r="F97" s="1"/>
    </row>
    <row r="98" spans="3:6" ht="12.75">
      <c r="C98" s="13"/>
      <c r="D98" s="1"/>
      <c r="E98" s="1"/>
      <c r="F98" s="1"/>
    </row>
    <row r="99" spans="3:6" ht="12.75">
      <c r="C99" s="13"/>
      <c r="D99" s="1"/>
      <c r="E99" s="1"/>
      <c r="F99" s="1"/>
    </row>
    <row r="100" spans="3:6" ht="12.75">
      <c r="C100" s="13"/>
      <c r="D100" s="1"/>
      <c r="E100" s="1"/>
      <c r="F100" s="1"/>
    </row>
    <row r="101" spans="3:6" ht="12.75">
      <c r="C101" s="13"/>
      <c r="D101" s="1"/>
      <c r="E101" s="1"/>
      <c r="F101" s="1"/>
    </row>
    <row r="102" spans="3:6" ht="12.75">
      <c r="C102" s="13"/>
      <c r="D102" s="1"/>
      <c r="E102" s="1"/>
      <c r="F102" s="1"/>
    </row>
    <row r="103" spans="3:6" ht="12.75">
      <c r="C103" s="13"/>
      <c r="D103" s="1"/>
      <c r="E103" s="1"/>
      <c r="F103" s="1"/>
    </row>
    <row r="104" spans="3:6" ht="12.75">
      <c r="C104" s="13"/>
      <c r="D104" s="1"/>
      <c r="E104" s="1"/>
      <c r="F104" s="1"/>
    </row>
    <row r="105" spans="3:6" ht="12.75">
      <c r="C105" s="13"/>
      <c r="D105" s="1"/>
      <c r="E105" s="1"/>
      <c r="F105" s="1"/>
    </row>
    <row r="106" spans="3:6" ht="12.75">
      <c r="C106" s="13"/>
      <c r="D106" s="1"/>
      <c r="E106" s="1"/>
      <c r="F106" s="1"/>
    </row>
    <row r="107" spans="3:6" ht="12.75">
      <c r="C107" s="13"/>
      <c r="D107" s="1"/>
      <c r="E107" s="1"/>
      <c r="F107" s="1"/>
    </row>
    <row r="108" spans="3:6" ht="12.75">
      <c r="C108" s="13"/>
      <c r="D108" s="1"/>
      <c r="E108" s="1"/>
      <c r="F108" s="1"/>
    </row>
    <row r="109" spans="3:6" ht="12.75">
      <c r="C109" s="13"/>
      <c r="D109" s="1"/>
      <c r="E109" s="1"/>
      <c r="F109" s="1"/>
    </row>
    <row r="110" spans="3:6" ht="12.75">
      <c r="C110" s="13"/>
      <c r="D110" s="1"/>
      <c r="E110" s="1"/>
      <c r="F110" s="1"/>
    </row>
    <row r="111" spans="3:6" ht="12.75">
      <c r="C111" s="13"/>
      <c r="D111" s="1"/>
      <c r="E111" s="1"/>
      <c r="F111" s="1"/>
    </row>
    <row r="112" spans="3:6" ht="12.75">
      <c r="C112" s="13"/>
      <c r="D112" s="1"/>
      <c r="E112" s="1"/>
      <c r="F112" s="1"/>
    </row>
    <row r="113" spans="3:6" ht="12.75">
      <c r="C113" s="13"/>
      <c r="D113" s="1"/>
      <c r="E113" s="1"/>
      <c r="F113" s="1"/>
    </row>
    <row r="114" spans="3:6" ht="12.75">
      <c r="C114" s="13"/>
      <c r="D114" s="1"/>
      <c r="E114" s="1"/>
      <c r="F114" s="1"/>
    </row>
    <row r="115" spans="3:6" ht="12.75">
      <c r="C115" s="13"/>
      <c r="D115" s="1"/>
      <c r="E115" s="1"/>
      <c r="F115" s="1"/>
    </row>
    <row r="116" spans="3:6" ht="12.75">
      <c r="C116" s="13"/>
      <c r="D116" s="1"/>
      <c r="E116" s="1"/>
      <c r="F116" s="1"/>
    </row>
    <row r="117" spans="3:6" ht="12.75">
      <c r="C117" s="13"/>
      <c r="D117" s="1"/>
      <c r="E117" s="1"/>
      <c r="F117" s="1"/>
    </row>
    <row r="118" spans="3:6" ht="12.75">
      <c r="C118" s="13"/>
      <c r="D118" s="1"/>
      <c r="E118" s="1"/>
      <c r="F118" s="1"/>
    </row>
    <row r="119" spans="3:6" ht="12.75">
      <c r="C119" s="13"/>
      <c r="D119" s="1"/>
      <c r="E119" s="1"/>
      <c r="F119" s="1"/>
    </row>
    <row r="120" spans="3:6" ht="12.75">
      <c r="C120" s="13"/>
      <c r="D120" s="1"/>
      <c r="E120" s="1"/>
      <c r="F120" s="1"/>
    </row>
    <row r="121" spans="3:6" ht="12.75">
      <c r="C121" s="13"/>
      <c r="D121" s="1"/>
      <c r="E121" s="1"/>
      <c r="F121" s="1"/>
    </row>
    <row r="122" spans="3:6" ht="12.75">
      <c r="C122" s="13"/>
      <c r="D122" s="1"/>
      <c r="E122" s="1"/>
      <c r="F122" s="1"/>
    </row>
    <row r="123" spans="3:6" ht="12.75">
      <c r="C123" s="13"/>
      <c r="D123" s="1"/>
      <c r="E123" s="1"/>
      <c r="F123" s="1"/>
    </row>
    <row r="124" spans="3:6" ht="12.75">
      <c r="C124" s="13"/>
      <c r="D124" s="1"/>
      <c r="E124" s="1"/>
      <c r="F124" s="1"/>
    </row>
    <row r="125" spans="3:6" ht="12.75">
      <c r="C125" s="13"/>
      <c r="D125" s="1"/>
      <c r="E125" s="1"/>
      <c r="F125" s="1"/>
    </row>
    <row r="126" spans="3:6" ht="12.75">
      <c r="C126" s="13"/>
      <c r="D126" s="1"/>
      <c r="E126" s="1"/>
      <c r="F126" s="1"/>
    </row>
    <row r="127" spans="3:6" ht="12.75">
      <c r="C127" s="13"/>
      <c r="D127" s="1"/>
      <c r="E127" s="1"/>
      <c r="F127" s="1"/>
    </row>
    <row r="128" spans="3:6" ht="12.75">
      <c r="C128" s="13"/>
      <c r="D128" s="1"/>
      <c r="E128" s="1"/>
      <c r="F128" s="1"/>
    </row>
    <row r="129" spans="3:6" ht="12.75">
      <c r="C129" s="13"/>
      <c r="D129" s="1"/>
      <c r="E129" s="1"/>
      <c r="F129" s="1"/>
    </row>
    <row r="130" spans="3:6" ht="12.75">
      <c r="C130" s="13"/>
      <c r="D130" s="1"/>
      <c r="E130" s="1"/>
      <c r="F130" s="1"/>
    </row>
    <row r="131" spans="3:6" ht="12.75">
      <c r="C131" s="13"/>
      <c r="D131" s="1"/>
      <c r="E131" s="1"/>
      <c r="F131" s="1"/>
    </row>
    <row r="132" spans="3:6" ht="12.75">
      <c r="C132" s="13"/>
      <c r="D132" s="1"/>
      <c r="E132" s="1"/>
      <c r="F132" s="1"/>
    </row>
    <row r="133" spans="3:6" ht="12.75">
      <c r="C133" s="13"/>
      <c r="D133" s="1"/>
      <c r="E133" s="1"/>
      <c r="F133" s="1"/>
    </row>
    <row r="134" spans="3:6" ht="12.75">
      <c r="C134" s="13"/>
      <c r="D134" s="1"/>
      <c r="E134" s="1"/>
      <c r="F134" s="1"/>
    </row>
    <row r="135" spans="3:6" ht="12.75">
      <c r="C135" s="13"/>
      <c r="D135" s="1"/>
      <c r="E135" s="1"/>
      <c r="F135" s="1"/>
    </row>
    <row r="136" spans="3:6" ht="12.75">
      <c r="C136" s="13"/>
      <c r="D136" s="1"/>
      <c r="E136" s="1"/>
      <c r="F136" s="1"/>
    </row>
    <row r="137" spans="3:6" ht="12.75">
      <c r="C137" s="13"/>
      <c r="D137" s="1"/>
      <c r="E137" s="1"/>
      <c r="F137" s="1"/>
    </row>
    <row r="138" spans="3:6" ht="12.75">
      <c r="C138" s="13"/>
      <c r="D138" s="1"/>
      <c r="E138" s="1"/>
      <c r="F138" s="1"/>
    </row>
    <row r="139" spans="3:6" ht="12.75">
      <c r="C139" s="13"/>
      <c r="D139" s="1"/>
      <c r="E139" s="1"/>
      <c r="F139" s="1"/>
    </row>
    <row r="140" spans="3:6" ht="12.75">
      <c r="C140" s="13"/>
      <c r="D140" s="1"/>
      <c r="E140" s="1"/>
      <c r="F140" s="1"/>
    </row>
    <row r="141" spans="3:6" ht="12.75">
      <c r="C141" s="13"/>
      <c r="D141" s="1"/>
      <c r="E141" s="1"/>
      <c r="F141" s="1"/>
    </row>
    <row r="142" spans="3:6" ht="12.75">
      <c r="C142" s="13"/>
      <c r="D142" s="1"/>
      <c r="E142" s="1"/>
      <c r="F142" s="1"/>
    </row>
    <row r="143" spans="3:6" ht="12.75">
      <c r="C143" s="13"/>
      <c r="D143" s="1"/>
      <c r="E143" s="1"/>
      <c r="F143" s="1"/>
    </row>
    <row r="144" spans="3:6" ht="12.75">
      <c r="C144" s="13"/>
      <c r="D144" s="1"/>
      <c r="E144" s="1"/>
      <c r="F144" s="1"/>
    </row>
    <row r="145" spans="3:6" ht="12.75">
      <c r="C145" s="13"/>
      <c r="D145" s="1"/>
      <c r="E145" s="1"/>
      <c r="F145" s="1"/>
    </row>
    <row r="146" spans="3:6" ht="12.75">
      <c r="C146" s="13"/>
      <c r="D146" s="1"/>
      <c r="E146" s="1"/>
      <c r="F146" s="1"/>
    </row>
    <row r="147" spans="3:6" ht="12.75">
      <c r="C147" s="13"/>
      <c r="D147" s="1"/>
      <c r="E147" s="1"/>
      <c r="F147" s="1"/>
    </row>
    <row r="148" spans="3:6" ht="12.75">
      <c r="C148" s="13"/>
      <c r="D148" s="1"/>
      <c r="E148" s="1"/>
      <c r="F148" s="1"/>
    </row>
    <row r="149" spans="3:6" ht="12.75">
      <c r="C149" s="13"/>
      <c r="D149" s="1"/>
      <c r="E149" s="1"/>
      <c r="F149" s="1"/>
    </row>
    <row r="150" spans="3:6" ht="12.75">
      <c r="C150" s="13"/>
      <c r="D150" s="1"/>
      <c r="E150" s="1"/>
      <c r="F150" s="1"/>
    </row>
    <row r="151" spans="3:6" ht="12.75">
      <c r="C151" s="13"/>
      <c r="D151" s="1"/>
      <c r="E151" s="1"/>
      <c r="F151" s="1"/>
    </row>
    <row r="152" spans="3:6" ht="12.75">
      <c r="C152" s="13"/>
      <c r="D152" s="1"/>
      <c r="E152" s="1"/>
      <c r="F152" s="1"/>
    </row>
    <row r="153" spans="3:6" ht="12.75">
      <c r="C153" s="13"/>
      <c r="D153" s="1"/>
      <c r="E153" s="1"/>
      <c r="F153" s="1"/>
    </row>
    <row r="154" spans="3:6" ht="12.75">
      <c r="C154" s="13"/>
      <c r="D154" s="1"/>
      <c r="E154" s="1"/>
      <c r="F154" s="1"/>
    </row>
    <row r="155" spans="3:6" ht="12.75">
      <c r="C155" s="13"/>
      <c r="D155" s="1"/>
      <c r="E155" s="1"/>
      <c r="F155" s="1"/>
    </row>
    <row r="156" spans="3:6" ht="12.75">
      <c r="C156" s="13"/>
      <c r="D156" s="1"/>
      <c r="E156" s="1"/>
      <c r="F156" s="1"/>
    </row>
    <row r="157" spans="3:6" ht="12.75">
      <c r="C157" s="13"/>
      <c r="D157" s="1"/>
      <c r="E157" s="1"/>
      <c r="F157" s="1"/>
    </row>
    <row r="158" spans="3:6" ht="12.75">
      <c r="C158" s="13"/>
      <c r="D158" s="1"/>
      <c r="E158" s="1"/>
      <c r="F158" s="1"/>
    </row>
    <row r="159" spans="3:6" ht="12.75">
      <c r="C159" s="13"/>
      <c r="D159" s="1"/>
      <c r="E159" s="1"/>
      <c r="F159" s="1"/>
    </row>
    <row r="160" spans="3:6" ht="12.75">
      <c r="C160" s="13"/>
      <c r="D160" s="1"/>
      <c r="E160" s="1"/>
      <c r="F160" s="1"/>
    </row>
    <row r="161" spans="3:6" ht="12.75">
      <c r="C161" s="13"/>
      <c r="D161" s="1"/>
      <c r="E161" s="1"/>
      <c r="F161" s="1"/>
    </row>
    <row r="162" spans="3:6" ht="12.75">
      <c r="C162" s="13"/>
      <c r="D162" s="1"/>
      <c r="E162" s="1"/>
      <c r="F162" s="1"/>
    </row>
    <row r="163" spans="3:6" ht="12.75">
      <c r="C163" s="13"/>
      <c r="D163" s="1"/>
      <c r="E163" s="1"/>
      <c r="F163" s="1"/>
    </row>
    <row r="164" spans="3:6" ht="12.75">
      <c r="C164" s="13"/>
      <c r="D164" s="1"/>
      <c r="E164" s="1"/>
      <c r="F164" s="1"/>
    </row>
    <row r="165" spans="3:6" ht="12.75">
      <c r="C165" s="13"/>
      <c r="D165" s="1"/>
      <c r="E165" s="1"/>
      <c r="F165" s="1"/>
    </row>
    <row r="166" spans="3:6" ht="12.75">
      <c r="C166" s="13"/>
      <c r="D166" s="1"/>
      <c r="E166" s="1"/>
      <c r="F166" s="1"/>
    </row>
    <row r="167" spans="3:6" ht="12.75">
      <c r="C167" s="13"/>
      <c r="D167" s="1"/>
      <c r="E167" s="1"/>
      <c r="F167" s="1"/>
    </row>
    <row r="168" spans="3:6" ht="12.75">
      <c r="C168" s="13"/>
      <c r="D168" s="1"/>
      <c r="E168" s="1"/>
      <c r="F168" s="1"/>
    </row>
    <row r="169" spans="3:6" ht="12.75">
      <c r="C169" s="13"/>
      <c r="D169" s="1"/>
      <c r="E169" s="1"/>
      <c r="F169" s="1"/>
    </row>
    <row r="170" spans="3:6" ht="12.75">
      <c r="C170" s="13"/>
      <c r="D170" s="1"/>
      <c r="E170" s="1"/>
      <c r="F170" s="1"/>
    </row>
    <row r="171" spans="3:6" ht="12.75">
      <c r="C171" s="13"/>
      <c r="D171" s="1"/>
      <c r="E171" s="1"/>
      <c r="F171" s="1"/>
    </row>
    <row r="172" spans="3:6" ht="12.75">
      <c r="C172" s="13"/>
      <c r="D172" s="1"/>
      <c r="E172" s="1"/>
      <c r="F172" s="1"/>
    </row>
    <row r="173" spans="3:6" ht="12.75">
      <c r="C173" s="13"/>
      <c r="D173" s="1"/>
      <c r="E173" s="1"/>
      <c r="F173" s="1"/>
    </row>
    <row r="174" spans="3:6" ht="12.75">
      <c r="C174" s="13"/>
      <c r="D174" s="1"/>
      <c r="E174" s="1"/>
      <c r="F174" s="1"/>
    </row>
    <row r="175" spans="3:6" ht="12.75">
      <c r="C175" s="13"/>
      <c r="D175" s="1"/>
      <c r="E175" s="1"/>
      <c r="F175" s="1"/>
    </row>
    <row r="176" spans="3:6" ht="12.75">
      <c r="C176" s="13"/>
      <c r="D176" s="1"/>
      <c r="E176" s="1"/>
      <c r="F176" s="1"/>
    </row>
    <row r="177" spans="3:6" ht="12.75">
      <c r="C177" s="13"/>
      <c r="D177" s="1"/>
      <c r="E177" s="1"/>
      <c r="F177" s="1"/>
    </row>
    <row r="178" spans="3:6" ht="12.75">
      <c r="C178" s="13"/>
      <c r="D178" s="1"/>
      <c r="E178" s="1"/>
      <c r="F178" s="1"/>
    </row>
    <row r="179" spans="3:6" ht="12.75">
      <c r="C179" s="13"/>
      <c r="D179" s="1"/>
      <c r="E179" s="1"/>
      <c r="F179" s="1"/>
    </row>
    <row r="180" spans="3:6" ht="12.75">
      <c r="C180" s="13"/>
      <c r="D180" s="1"/>
      <c r="E180" s="1"/>
      <c r="F180" s="1"/>
    </row>
    <row r="181" spans="3:6" ht="12.75">
      <c r="C181" s="13"/>
      <c r="D181" s="1"/>
      <c r="E181" s="1"/>
      <c r="F181" s="1"/>
    </row>
    <row r="182" spans="3:6" ht="12.75">
      <c r="C182" s="13"/>
      <c r="D182" s="1"/>
      <c r="E182" s="1"/>
      <c r="F182" s="1"/>
    </row>
    <row r="183" spans="3:6" ht="12.75">
      <c r="C183" s="13"/>
      <c r="D183" s="1"/>
      <c r="E183" s="1"/>
      <c r="F183" s="1"/>
    </row>
    <row r="184" spans="3:6" ht="12.75">
      <c r="C184" s="13"/>
      <c r="D184" s="1"/>
      <c r="E184" s="1"/>
      <c r="F184" s="1"/>
    </row>
    <row r="185" spans="3:6" ht="12.75">
      <c r="C185" s="13"/>
      <c r="D185" s="1"/>
      <c r="E185" s="1"/>
      <c r="F185" s="1"/>
    </row>
    <row r="186" spans="3:6" ht="12.75">
      <c r="C186" s="13"/>
      <c r="D186" s="1"/>
      <c r="E186" s="1"/>
      <c r="F186" s="1"/>
    </row>
    <row r="187" spans="3:6" ht="12.75">
      <c r="C187" s="13"/>
      <c r="D187" s="1"/>
      <c r="E187" s="1"/>
      <c r="F187" s="1"/>
    </row>
    <row r="188" spans="3:6" ht="12.75">
      <c r="C188" s="13"/>
      <c r="D188" s="1"/>
      <c r="E188" s="1"/>
      <c r="F188" s="1"/>
    </row>
    <row r="189" spans="3:6" ht="12.75">
      <c r="C189" s="13"/>
      <c r="D189" s="1"/>
      <c r="E189" s="1"/>
      <c r="F189" s="1"/>
    </row>
    <row r="190" spans="3:6" ht="12.75">
      <c r="C190" s="13"/>
      <c r="D190" s="1"/>
      <c r="E190" s="1"/>
      <c r="F190" s="1"/>
    </row>
    <row r="191" spans="3:6" ht="12.75">
      <c r="C191" s="13"/>
      <c r="D191" s="1"/>
      <c r="E191" s="1"/>
      <c r="F191" s="1"/>
    </row>
    <row r="192" spans="3:6" ht="12.75">
      <c r="C192" s="13"/>
      <c r="D192" s="1"/>
      <c r="E192" s="1"/>
      <c r="F192" s="1"/>
    </row>
    <row r="193" spans="3:6" ht="12.75">
      <c r="C193" s="13"/>
      <c r="D193" s="1"/>
      <c r="E193" s="1"/>
      <c r="F193" s="1"/>
    </row>
    <row r="194" spans="3:6" ht="12.75">
      <c r="C194" s="13"/>
      <c r="D194" s="1"/>
      <c r="E194" s="1"/>
      <c r="F194" s="1"/>
    </row>
    <row r="195" spans="3:6" ht="12.75">
      <c r="C195" s="13"/>
      <c r="D195" s="1"/>
      <c r="E195" s="1"/>
      <c r="F195" s="1"/>
    </row>
    <row r="196" spans="3:6" ht="12.75">
      <c r="C196" s="13"/>
      <c r="D196" s="1"/>
      <c r="E196" s="1"/>
      <c r="F196" s="1"/>
    </row>
    <row r="197" spans="3:6" ht="12.75">
      <c r="C197" s="13"/>
      <c r="D197" s="1"/>
      <c r="E197" s="1"/>
      <c r="F197" s="1"/>
    </row>
    <row r="198" spans="3:6" ht="12.75">
      <c r="C198" s="13"/>
      <c r="D198" s="1"/>
      <c r="E198" s="1"/>
      <c r="F198" s="1"/>
    </row>
    <row r="199" spans="3:6" ht="12.75">
      <c r="C199" s="13"/>
      <c r="D199" s="1"/>
      <c r="E199" s="1"/>
      <c r="F199" s="1"/>
    </row>
    <row r="200" spans="3:6" ht="12.75">
      <c r="C200" s="13"/>
      <c r="D200" s="1"/>
      <c r="E200" s="1"/>
      <c r="F200" s="1"/>
    </row>
    <row r="201" spans="3:6" ht="12.75">
      <c r="C201" s="13"/>
      <c r="D201" s="1"/>
      <c r="E201" s="1"/>
      <c r="F201" s="1"/>
    </row>
    <row r="202" spans="3:6" ht="12.75">
      <c r="C202" s="13"/>
      <c r="D202" s="1"/>
      <c r="E202" s="1"/>
      <c r="F202" s="1"/>
    </row>
    <row r="203" spans="3:6" ht="12.75">
      <c r="C203" s="13"/>
      <c r="D203" s="1"/>
      <c r="E203" s="1"/>
      <c r="F203" s="1"/>
    </row>
    <row r="204" spans="3:6" ht="12.75">
      <c r="C204" s="13"/>
      <c r="D204" s="1"/>
      <c r="E204" s="1"/>
      <c r="F204" s="1"/>
    </row>
    <row r="205" spans="3:6" ht="12.75">
      <c r="C205" s="13"/>
      <c r="D205" s="1"/>
      <c r="E205" s="1"/>
      <c r="F205" s="1"/>
    </row>
    <row r="206" spans="3:6" ht="12.75">
      <c r="C206" s="13"/>
      <c r="D206" s="1"/>
      <c r="E206" s="1"/>
      <c r="F206" s="1"/>
    </row>
    <row r="207" spans="3:6" ht="12.75">
      <c r="C207" s="13"/>
      <c r="D207" s="1"/>
      <c r="E207" s="1"/>
      <c r="F207" s="1"/>
    </row>
    <row r="208" spans="3:6" ht="12.75">
      <c r="C208" s="13"/>
      <c r="D208" s="1"/>
      <c r="E208" s="1"/>
      <c r="F208" s="1"/>
    </row>
    <row r="209" spans="3:6" ht="12.75">
      <c r="C209" s="13"/>
      <c r="D209" s="1"/>
      <c r="E209" s="1"/>
      <c r="F209" s="1"/>
    </row>
    <row r="210" spans="3:6" ht="12.75">
      <c r="C210" s="13"/>
      <c r="D210" s="1"/>
      <c r="E210" s="1"/>
      <c r="F210" s="1"/>
    </row>
    <row r="211" spans="3:6" ht="12.75">
      <c r="C211" s="13"/>
      <c r="D211" s="1"/>
      <c r="E211" s="1"/>
      <c r="F211" s="1"/>
    </row>
    <row r="212" spans="3:6" ht="12.75">
      <c r="C212" s="13"/>
      <c r="D212" s="1"/>
      <c r="E212" s="1"/>
      <c r="F212" s="1"/>
    </row>
    <row r="213" spans="3:6" ht="12.75">
      <c r="C213" s="13"/>
      <c r="D213" s="1"/>
      <c r="E213" s="1"/>
      <c r="F213" s="1"/>
    </row>
    <row r="214" spans="3:6" ht="12.75">
      <c r="C214" s="13"/>
      <c r="D214" s="1"/>
      <c r="E214" s="1"/>
      <c r="F214" s="1"/>
    </row>
    <row r="215" spans="3:6" ht="12.75">
      <c r="C215" s="13"/>
      <c r="D215" s="1"/>
      <c r="E215" s="1"/>
      <c r="F215" s="1"/>
    </row>
    <row r="216" spans="3:6" ht="12.75">
      <c r="C216" s="13"/>
      <c r="D216" s="1"/>
      <c r="E216" s="1"/>
      <c r="F216" s="1"/>
    </row>
    <row r="217" spans="3:6" ht="12.75">
      <c r="C217" s="13"/>
      <c r="D217" s="1"/>
      <c r="E217" s="1"/>
      <c r="F217" s="1"/>
    </row>
    <row r="218" spans="3:6" ht="12.75">
      <c r="C218" s="13"/>
      <c r="D218" s="1"/>
      <c r="E218" s="1"/>
      <c r="F218" s="1"/>
    </row>
    <row r="219" spans="3:6" ht="12.75">
      <c r="C219" s="13"/>
      <c r="D219" s="1"/>
      <c r="E219" s="1"/>
      <c r="F219" s="1"/>
    </row>
    <row r="220" spans="3:6" ht="12.75">
      <c r="C220" s="13"/>
      <c r="D220" s="1"/>
      <c r="E220" s="1"/>
      <c r="F220" s="1"/>
    </row>
    <row r="221" spans="3:6" ht="12.75">
      <c r="C221" s="13"/>
      <c r="D221" s="1"/>
      <c r="E221" s="1"/>
      <c r="F221" s="1"/>
    </row>
    <row r="222" spans="3:6" ht="12.75">
      <c r="C222" s="13"/>
      <c r="D222" s="1"/>
      <c r="E222" s="1"/>
      <c r="F222" s="1"/>
    </row>
    <row r="223" spans="3:6" ht="12.75">
      <c r="C223" s="13"/>
      <c r="D223" s="1"/>
      <c r="E223" s="1"/>
      <c r="F223" s="1"/>
    </row>
    <row r="224" spans="3:6" ht="12.75">
      <c r="C224" s="13"/>
      <c r="D224" s="1"/>
      <c r="E224" s="1"/>
      <c r="F224" s="1"/>
    </row>
    <row r="225" spans="3:6" ht="12.75">
      <c r="C225" s="13"/>
      <c r="D225" s="1"/>
      <c r="E225" s="1"/>
      <c r="F225" s="1"/>
    </row>
    <row r="226" spans="3:6" ht="12.75">
      <c r="C226" s="13"/>
      <c r="D226" s="1"/>
      <c r="E226" s="1"/>
      <c r="F226" s="1"/>
    </row>
    <row r="227" spans="3:6" ht="12.75">
      <c r="C227" s="13"/>
      <c r="D227" s="1"/>
      <c r="E227" s="1"/>
      <c r="F227" s="1"/>
    </row>
    <row r="228" spans="3:6" ht="12.75">
      <c r="C228" s="13"/>
      <c r="D228" s="1"/>
      <c r="E228" s="1"/>
      <c r="F228" s="1"/>
    </row>
    <row r="229" spans="3:6" ht="12.75">
      <c r="C229" s="13"/>
      <c r="D229" s="1"/>
      <c r="E229" s="1"/>
      <c r="F229" s="1"/>
    </row>
    <row r="230" spans="3:6" ht="12.75">
      <c r="C230" s="13"/>
      <c r="D230" s="1"/>
      <c r="E230" s="1"/>
      <c r="F230" s="1"/>
    </row>
    <row r="231" spans="3:6" ht="12.75">
      <c r="C231" s="13"/>
      <c r="D231" s="1"/>
      <c r="E231" s="1"/>
      <c r="F231" s="1"/>
    </row>
    <row r="232" spans="3:6" ht="12.75">
      <c r="C232" s="13"/>
      <c r="D232" s="1"/>
      <c r="E232" s="1"/>
      <c r="F232" s="1"/>
    </row>
    <row r="233" spans="3:6" ht="12.75">
      <c r="C233" s="13"/>
      <c r="D233" s="1"/>
      <c r="E233" s="1"/>
      <c r="F233" s="1"/>
    </row>
    <row r="234" spans="3:6" ht="12.75">
      <c r="C234" s="13"/>
      <c r="D234" s="1"/>
      <c r="E234" s="1"/>
      <c r="F234" s="1"/>
    </row>
    <row r="235" spans="3:6" ht="12.75">
      <c r="C235" s="13"/>
      <c r="D235" s="1"/>
      <c r="E235" s="1"/>
      <c r="F235" s="1"/>
    </row>
    <row r="236" spans="3:6" ht="12.75">
      <c r="C236" s="13"/>
      <c r="D236" s="1"/>
      <c r="E236" s="1"/>
      <c r="F236" s="1"/>
    </row>
    <row r="237" spans="3:6" ht="12.75">
      <c r="C237" s="13"/>
      <c r="D237" s="1"/>
      <c r="E237" s="1"/>
      <c r="F237" s="1"/>
    </row>
    <row r="238" spans="3:6" ht="12.75">
      <c r="C238" s="13"/>
      <c r="D238" s="1"/>
      <c r="E238" s="1"/>
      <c r="F238" s="1"/>
    </row>
    <row r="239" spans="3:6" ht="12.75">
      <c r="C239" s="13"/>
      <c r="D239" s="1"/>
      <c r="E239" s="1"/>
      <c r="F239" s="1"/>
    </row>
    <row r="240" spans="3:6" ht="12.75">
      <c r="C240" s="13"/>
      <c r="D240" s="1"/>
      <c r="E240" s="1"/>
      <c r="F240" s="1"/>
    </row>
    <row r="241" spans="3:6" ht="12.75">
      <c r="C241" s="13"/>
      <c r="D241" s="1"/>
      <c r="E241" s="1"/>
      <c r="F241" s="1"/>
    </row>
    <row r="242" spans="3:6" ht="12.75">
      <c r="C242" s="13"/>
      <c r="D242" s="1"/>
      <c r="E242" s="1"/>
      <c r="F242" s="1"/>
    </row>
    <row r="243" spans="3:6" ht="12.75">
      <c r="C243" s="13"/>
      <c r="D243" s="1"/>
      <c r="E243" s="1"/>
      <c r="F243" s="1"/>
    </row>
    <row r="244" spans="3:6" ht="12.75">
      <c r="C244" s="13"/>
      <c r="D244" s="1"/>
      <c r="E244" s="1"/>
      <c r="F244" s="1"/>
    </row>
    <row r="245" spans="3:6" ht="12.75">
      <c r="C245" s="13"/>
      <c r="D245" s="1"/>
      <c r="E245" s="1"/>
      <c r="F245" s="1"/>
    </row>
    <row r="246" spans="3:6" ht="12.75">
      <c r="C246" s="13"/>
      <c r="D246" s="1"/>
      <c r="E246" s="1"/>
      <c r="F246" s="1"/>
    </row>
    <row r="247" spans="3:6" ht="12.75">
      <c r="C247" s="13"/>
      <c r="D247" s="1"/>
      <c r="E247" s="1"/>
      <c r="F247" s="1"/>
    </row>
    <row r="248" spans="3:6" ht="12.75">
      <c r="C248" s="13"/>
      <c r="D248" s="1"/>
      <c r="E248" s="1"/>
      <c r="F248" s="1"/>
    </row>
    <row r="249" spans="3:6" ht="12.75">
      <c r="C249" s="13"/>
      <c r="D249" s="1"/>
      <c r="E249" s="1"/>
      <c r="F249" s="1"/>
    </row>
    <row r="250" spans="3:6" ht="12.75">
      <c r="C250" s="13"/>
      <c r="D250" s="1"/>
      <c r="E250" s="1"/>
      <c r="F250" s="1"/>
    </row>
    <row r="251" spans="3:6" ht="12.75">
      <c r="C251" s="13"/>
      <c r="D251" s="1"/>
      <c r="E251" s="1"/>
      <c r="F251" s="1"/>
    </row>
    <row r="252" spans="3:6" ht="12.75">
      <c r="C252" s="13"/>
      <c r="D252" s="1"/>
      <c r="E252" s="1"/>
      <c r="F252" s="1"/>
    </row>
    <row r="253" spans="3:6" ht="12.75">
      <c r="C253" s="13"/>
      <c r="D253" s="1"/>
      <c r="E253" s="1"/>
      <c r="F253" s="1"/>
    </row>
    <row r="254" spans="3:6" ht="12.75">
      <c r="C254" s="13"/>
      <c r="D254" s="1"/>
      <c r="E254" s="1"/>
      <c r="F254" s="1"/>
    </row>
    <row r="255" spans="3:6" ht="12.75">
      <c r="C255" s="13"/>
      <c r="D255" s="1"/>
      <c r="E255" s="1"/>
      <c r="F255" s="1"/>
    </row>
    <row r="256" spans="3:6" ht="12.75">
      <c r="C256" s="13"/>
      <c r="D256" s="1"/>
      <c r="E256" s="1"/>
      <c r="F256" s="1"/>
    </row>
    <row r="257" spans="3:6" ht="12.75">
      <c r="C257" s="13"/>
      <c r="D257" s="1"/>
      <c r="E257" s="1"/>
      <c r="F257" s="1"/>
    </row>
    <row r="258" spans="3:6" ht="12.75">
      <c r="C258" s="13"/>
      <c r="D258" s="1"/>
      <c r="E258" s="1"/>
      <c r="F258" s="1"/>
    </row>
    <row r="259" spans="3:6" ht="12.75">
      <c r="C259" s="13"/>
      <c r="D259" s="1"/>
      <c r="E259" s="1"/>
      <c r="F259" s="1"/>
    </row>
    <row r="260" spans="3:6" ht="12.75">
      <c r="C260" s="13"/>
      <c r="D260" s="1"/>
      <c r="E260" s="1"/>
      <c r="F260" s="1"/>
    </row>
    <row r="261" spans="3:6" ht="12.75">
      <c r="C261" s="13"/>
      <c r="D261" s="1"/>
      <c r="E261" s="1"/>
      <c r="F261" s="1"/>
    </row>
    <row r="262" spans="3:6" ht="12.75">
      <c r="C262" s="13"/>
      <c r="D262" s="1"/>
      <c r="E262" s="1"/>
      <c r="F262" s="1"/>
    </row>
    <row r="263" spans="3:6" ht="12.75">
      <c r="C263" s="13"/>
      <c r="D263" s="1"/>
      <c r="E263" s="1"/>
      <c r="F263" s="1"/>
    </row>
    <row r="264" spans="3:6" ht="12.75">
      <c r="C264" s="13"/>
      <c r="D264" s="1"/>
      <c r="E264" s="1"/>
      <c r="F264" s="1"/>
    </row>
    <row r="265" spans="3:6" ht="12.75">
      <c r="C265" s="13"/>
      <c r="D265" s="1"/>
      <c r="E265" s="1"/>
      <c r="F265" s="1"/>
    </row>
    <row r="266" spans="3:6" ht="12.75">
      <c r="C266" s="13"/>
      <c r="D266" s="1"/>
      <c r="E266" s="1"/>
      <c r="F266" s="1"/>
    </row>
    <row r="267" spans="3:6" ht="12.75">
      <c r="C267" s="13"/>
      <c r="D267" s="1"/>
      <c r="E267" s="1"/>
      <c r="F267" s="1"/>
    </row>
    <row r="268" spans="3:6" ht="12.75">
      <c r="C268" s="13"/>
      <c r="D268" s="1"/>
      <c r="E268" s="1"/>
      <c r="F268" s="1"/>
    </row>
    <row r="269" spans="3:6" ht="12.75">
      <c r="C269" s="13"/>
      <c r="D269" s="1"/>
      <c r="E269" s="1"/>
      <c r="F269" s="1"/>
    </row>
    <row r="270" spans="3:6" ht="12.75">
      <c r="C270" s="13"/>
      <c r="D270" s="1"/>
      <c r="E270" s="1"/>
      <c r="F270" s="1"/>
    </row>
    <row r="271" spans="3:6" ht="12.75">
      <c r="C271" s="13"/>
      <c r="D271" s="1"/>
      <c r="E271" s="1"/>
      <c r="F271" s="1"/>
    </row>
    <row r="272" spans="3:6" ht="12.75">
      <c r="C272" s="13"/>
      <c r="D272" s="1"/>
      <c r="E272" s="1"/>
      <c r="F272" s="1"/>
    </row>
    <row r="273" spans="3:6" ht="12.75">
      <c r="C273" s="13"/>
      <c r="D273" s="1"/>
      <c r="E273" s="1"/>
      <c r="F273" s="1"/>
    </row>
    <row r="274" spans="3:6" ht="12.75">
      <c r="C274" s="13"/>
      <c r="D274" s="1"/>
      <c r="E274" s="1"/>
      <c r="F274" s="1"/>
    </row>
    <row r="275" spans="3:6" ht="12.75">
      <c r="C275" s="13"/>
      <c r="D275" s="1"/>
      <c r="E275" s="1"/>
      <c r="F275" s="1"/>
    </row>
    <row r="276" spans="3:6" ht="12.75">
      <c r="C276" s="13"/>
      <c r="D276" s="1"/>
      <c r="E276" s="1"/>
      <c r="F276" s="1"/>
    </row>
    <row r="277" spans="3:6" ht="12.75">
      <c r="C277" s="13"/>
      <c r="D277" s="1"/>
      <c r="E277" s="1"/>
      <c r="F277" s="1"/>
    </row>
    <row r="278" spans="3:6" ht="12.75">
      <c r="C278" s="13"/>
      <c r="D278" s="1"/>
      <c r="E278" s="1"/>
      <c r="F278" s="1"/>
    </row>
    <row r="279" spans="3:6" ht="12.75">
      <c r="C279" s="13"/>
      <c r="D279" s="1"/>
      <c r="E279" s="1"/>
      <c r="F279" s="1"/>
    </row>
    <row r="280" spans="3:6" ht="12.75">
      <c r="C280" s="13"/>
      <c r="D280" s="1"/>
      <c r="E280" s="1"/>
      <c r="F280" s="1"/>
    </row>
    <row r="281" spans="3:6" ht="12.75">
      <c r="C281" s="13"/>
      <c r="D281" s="1"/>
      <c r="E281" s="1"/>
      <c r="F281" s="1"/>
    </row>
    <row r="282" spans="3:6" ht="12.75">
      <c r="C282" s="13"/>
      <c r="D282" s="1"/>
      <c r="E282" s="1"/>
      <c r="F282" s="1"/>
    </row>
    <row r="283" spans="3:6" ht="12.75">
      <c r="C283" s="13"/>
      <c r="D283" s="1"/>
      <c r="E283" s="1"/>
      <c r="F283" s="1"/>
    </row>
    <row r="284" spans="3:6" ht="12.75">
      <c r="C284" s="13"/>
      <c r="D284" s="1"/>
      <c r="E284" s="1"/>
      <c r="F284" s="1"/>
    </row>
    <row r="285" spans="3:6" ht="12.75">
      <c r="C285" s="13"/>
      <c r="D285" s="1"/>
      <c r="E285" s="1"/>
      <c r="F285" s="1"/>
    </row>
    <row r="286" spans="3:6" ht="12.75">
      <c r="C286" s="13"/>
      <c r="D286" s="1"/>
      <c r="E286" s="1"/>
      <c r="F286" s="1"/>
    </row>
    <row r="287" spans="3:6" ht="12.75">
      <c r="C287" s="13"/>
      <c r="D287" s="1"/>
      <c r="E287" s="1"/>
      <c r="F287" s="1"/>
    </row>
    <row r="288" spans="3:6" ht="12.75">
      <c r="C288" s="13"/>
      <c r="D288" s="1"/>
      <c r="E288" s="1"/>
      <c r="F288" s="1"/>
    </row>
    <row r="289" spans="3:6" ht="12.75">
      <c r="C289" s="13"/>
      <c r="D289" s="1"/>
      <c r="E289" s="1"/>
      <c r="F289" s="1"/>
    </row>
    <row r="290" spans="3:6" ht="12.75">
      <c r="C290" s="13"/>
      <c r="D290" s="1"/>
      <c r="E290" s="1"/>
      <c r="F290" s="1"/>
    </row>
    <row r="291" spans="3:6" ht="12.75">
      <c r="C291" s="13"/>
      <c r="D291" s="1"/>
      <c r="E291" s="1"/>
      <c r="F291" s="1"/>
    </row>
    <row r="292" spans="3:6" ht="12.75">
      <c r="C292" s="13"/>
      <c r="D292" s="1"/>
      <c r="E292" s="1"/>
      <c r="F292" s="1"/>
    </row>
    <row r="293" spans="3:6" ht="12.75">
      <c r="C293" s="13"/>
      <c r="D293" s="1"/>
      <c r="E293" s="1"/>
      <c r="F293" s="1"/>
    </row>
    <row r="294" spans="3:6" ht="12.75">
      <c r="C294" s="13"/>
      <c r="D294" s="1"/>
      <c r="E294" s="1"/>
      <c r="F294" s="1"/>
    </row>
  </sheetData>
  <sheetProtection/>
  <mergeCells count="1">
    <mergeCell ref="A7:I7"/>
  </mergeCells>
  <printOptions/>
  <pageMargins left="0.7874015748031497" right="0.7874015748031497" top="2.362204724409449" bottom="0.5905511811023623" header="0.5118110236220472" footer="0.15748031496062992"/>
  <pageSetup fitToHeight="0" fitToWidth="1" horizontalDpi="600" verticalDpi="600" orientation="portrait" paperSize="9" scale="58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127"/>
  <sheetViews>
    <sheetView showGridLines="0" tabSelected="1" view="pageBreakPreview" zoomScaleSheetLayoutView="100" zoomScalePageLayoutView="0" workbookViewId="0" topLeftCell="A1">
      <pane ySplit="8" topLeftCell="A14" activePane="bottomLeft" state="frozen"/>
      <selection pane="topLeft" activeCell="I19" sqref="I19"/>
      <selection pane="bottomLeft" activeCell="I19" sqref="I19"/>
    </sheetView>
  </sheetViews>
  <sheetFormatPr defaultColWidth="9.140625" defaultRowHeight="12.75"/>
  <cols>
    <col min="1" max="1" width="9.7109375" style="42" customWidth="1"/>
    <col min="2" max="2" width="12.7109375" style="108" customWidth="1"/>
    <col min="3" max="3" width="12.7109375" style="44" customWidth="1"/>
    <col min="4" max="4" width="41.7109375" style="42" customWidth="1"/>
    <col min="5" max="10" width="8.7109375" style="250" customWidth="1"/>
    <col min="11" max="11" width="6.7109375" style="251" customWidth="1"/>
    <col min="12" max="12" width="12.7109375" style="250" customWidth="1"/>
    <col min="13" max="15" width="9.140625" style="42" customWidth="1"/>
    <col min="16" max="16" width="16.140625" style="42" bestFit="1" customWidth="1"/>
    <col min="17" max="17" width="10.8515625" style="42" bestFit="1" customWidth="1"/>
    <col min="18" max="16384" width="9.140625" style="42" customWidth="1"/>
  </cols>
  <sheetData>
    <row r="1" spans="1:12" s="29" customFormat="1" ht="15.75">
      <c r="A1" s="57" t="s">
        <v>57</v>
      </c>
      <c r="B1" s="104"/>
      <c r="C1" s="58"/>
      <c r="D1" s="58"/>
      <c r="E1" s="217"/>
      <c r="F1" s="217"/>
      <c r="G1" s="217"/>
      <c r="H1" s="217"/>
      <c r="I1" s="217"/>
      <c r="J1" s="217"/>
      <c r="K1" s="218"/>
      <c r="L1" s="219"/>
    </row>
    <row r="2" spans="1:12" s="29" customFormat="1" ht="12">
      <c r="A2" s="59" t="s">
        <v>65</v>
      </c>
      <c r="B2" s="105"/>
      <c r="C2" s="60"/>
      <c r="D2" s="60"/>
      <c r="E2" s="220"/>
      <c r="F2" s="220"/>
      <c r="G2" s="220"/>
      <c r="H2" s="220"/>
      <c r="I2" s="220"/>
      <c r="J2" s="220"/>
      <c r="K2" s="221"/>
      <c r="L2" s="222"/>
    </row>
    <row r="3" spans="1:12" s="29" customFormat="1" ht="12">
      <c r="A3" s="30"/>
      <c r="B3" s="106"/>
      <c r="C3" s="55"/>
      <c r="D3" s="31"/>
      <c r="E3" s="223"/>
      <c r="F3" s="223"/>
      <c r="G3" s="223"/>
      <c r="H3" s="223"/>
      <c r="I3" s="224"/>
      <c r="J3" s="224"/>
      <c r="K3" s="225"/>
      <c r="L3" s="226"/>
    </row>
    <row r="4" spans="1:12" s="33" customFormat="1" ht="12">
      <c r="A4" s="35" t="s">
        <v>13</v>
      </c>
      <c r="B4" s="137" t="s">
        <v>184</v>
      </c>
      <c r="C4" s="137"/>
      <c r="D4" s="137"/>
      <c r="E4" s="227"/>
      <c r="F4" s="227"/>
      <c r="G4" s="227"/>
      <c r="H4" s="227"/>
      <c r="I4" s="227"/>
      <c r="J4" s="227"/>
      <c r="K4" s="228"/>
      <c r="L4" s="229"/>
    </row>
    <row r="5" spans="1:12" s="33" customFormat="1" ht="12.75" thickBot="1">
      <c r="A5" s="36" t="s">
        <v>0</v>
      </c>
      <c r="B5" s="37" t="s">
        <v>183</v>
      </c>
      <c r="C5" s="37"/>
      <c r="D5" s="37"/>
      <c r="E5" s="230"/>
      <c r="F5" s="230"/>
      <c r="G5" s="230"/>
      <c r="H5" s="230"/>
      <c r="I5" s="230"/>
      <c r="J5" s="231" t="s">
        <v>205</v>
      </c>
      <c r="K5" s="232"/>
      <c r="L5" s="233"/>
    </row>
    <row r="6" spans="1:12" s="33" customFormat="1" ht="12.75" thickBot="1">
      <c r="A6" s="35"/>
      <c r="B6" s="107"/>
      <c r="C6" s="45"/>
      <c r="D6" s="43"/>
      <c r="E6" s="234"/>
      <c r="F6" s="234"/>
      <c r="G6" s="235"/>
      <c r="H6" s="235"/>
      <c r="I6" s="235"/>
      <c r="J6" s="236"/>
      <c r="K6" s="237"/>
      <c r="L6" s="238"/>
    </row>
    <row r="7" spans="1:12" ht="16.5" thickBot="1">
      <c r="A7" s="372" t="s">
        <v>20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4"/>
    </row>
    <row r="8" spans="1:12" ht="12">
      <c r="A8" s="78" t="s">
        <v>3</v>
      </c>
      <c r="B8" s="129" t="s">
        <v>28</v>
      </c>
      <c r="C8" s="79" t="s">
        <v>6</v>
      </c>
      <c r="D8" s="79" t="s">
        <v>7</v>
      </c>
      <c r="E8" s="239" t="s">
        <v>2</v>
      </c>
      <c r="F8" s="239" t="s">
        <v>15</v>
      </c>
      <c r="G8" s="239" t="s">
        <v>16</v>
      </c>
      <c r="H8" s="239" t="s">
        <v>17</v>
      </c>
      <c r="I8" s="239" t="s">
        <v>18</v>
      </c>
      <c r="J8" s="239" t="s">
        <v>69</v>
      </c>
      <c r="K8" s="239" t="s">
        <v>9</v>
      </c>
      <c r="L8" s="240" t="s">
        <v>14</v>
      </c>
    </row>
    <row r="9" spans="1:12" s="46" customFormat="1" ht="12">
      <c r="A9" s="74">
        <v>1</v>
      </c>
      <c r="B9" s="47" t="s">
        <v>165</v>
      </c>
      <c r="C9" s="49"/>
      <c r="D9" s="49"/>
      <c r="E9" s="241"/>
      <c r="F9" s="241"/>
      <c r="G9" s="241"/>
      <c r="H9" s="241"/>
      <c r="I9" s="241"/>
      <c r="J9" s="241"/>
      <c r="K9" s="241"/>
      <c r="L9" s="242"/>
    </row>
    <row r="10" spans="1:12" s="48" customFormat="1" ht="12">
      <c r="A10" s="75" t="s">
        <v>4</v>
      </c>
      <c r="B10" s="50" t="s">
        <v>165</v>
      </c>
      <c r="C10" s="51"/>
      <c r="D10" s="51"/>
      <c r="E10" s="243"/>
      <c r="F10" s="243"/>
      <c r="G10" s="243"/>
      <c r="H10" s="243"/>
      <c r="I10" s="243"/>
      <c r="J10" s="243"/>
      <c r="K10" s="243"/>
      <c r="L10" s="244"/>
    </row>
    <row r="11" spans="1:12" s="98" customFormat="1" ht="48">
      <c r="A11" s="76" t="s">
        <v>19</v>
      </c>
      <c r="B11" s="112" t="s">
        <v>192</v>
      </c>
      <c r="C11" s="52" t="s">
        <v>160</v>
      </c>
      <c r="D11" s="53" t="s">
        <v>193</v>
      </c>
      <c r="E11" s="245"/>
      <c r="F11" s="245"/>
      <c r="G11" s="245"/>
      <c r="H11" s="245"/>
      <c r="I11" s="245"/>
      <c r="J11" s="245"/>
      <c r="K11" s="246" t="s">
        <v>32</v>
      </c>
      <c r="L11" s="247">
        <v>5000</v>
      </c>
    </row>
    <row r="12" spans="1:12" s="99" customFormat="1" ht="12">
      <c r="A12" s="77"/>
      <c r="B12" s="127"/>
      <c r="C12" s="56"/>
      <c r="D12" s="54" t="s">
        <v>194</v>
      </c>
      <c r="E12" s="248">
        <v>5000</v>
      </c>
      <c r="F12" s="248"/>
      <c r="G12" s="248">
        <v>1</v>
      </c>
      <c r="H12" s="248">
        <v>1</v>
      </c>
      <c r="I12" s="248"/>
      <c r="J12" s="248"/>
      <c r="K12" s="248"/>
      <c r="L12" s="249">
        <v>5000</v>
      </c>
    </row>
    <row r="13" spans="1:12" s="98" customFormat="1" ht="36">
      <c r="A13" s="76" t="s">
        <v>25</v>
      </c>
      <c r="B13" s="112" t="s">
        <v>192</v>
      </c>
      <c r="C13" s="52" t="s">
        <v>185</v>
      </c>
      <c r="D13" s="53" t="s">
        <v>186</v>
      </c>
      <c r="E13" s="245"/>
      <c r="F13" s="245"/>
      <c r="G13" s="245"/>
      <c r="H13" s="245"/>
      <c r="I13" s="245"/>
      <c r="J13" s="245"/>
      <c r="K13" s="246" t="s">
        <v>49</v>
      </c>
      <c r="L13" s="247">
        <v>1250</v>
      </c>
    </row>
    <row r="14" spans="1:12" s="99" customFormat="1" ht="12">
      <c r="A14" s="77"/>
      <c r="B14" s="127"/>
      <c r="C14" s="56"/>
      <c r="D14" s="54" t="s">
        <v>194</v>
      </c>
      <c r="E14" s="248">
        <v>5000</v>
      </c>
      <c r="F14" s="248"/>
      <c r="G14" s="248">
        <v>1</v>
      </c>
      <c r="H14" s="248">
        <v>1</v>
      </c>
      <c r="I14" s="248">
        <v>0.25</v>
      </c>
      <c r="J14" s="248"/>
      <c r="K14" s="248"/>
      <c r="L14" s="249">
        <v>1250</v>
      </c>
    </row>
    <row r="15" spans="1:12" s="98" customFormat="1" ht="48">
      <c r="A15" s="76" t="s">
        <v>26</v>
      </c>
      <c r="B15" s="112" t="s">
        <v>192</v>
      </c>
      <c r="C15" s="52" t="s">
        <v>187</v>
      </c>
      <c r="D15" s="53" t="s">
        <v>188</v>
      </c>
      <c r="E15" s="245"/>
      <c r="F15" s="245"/>
      <c r="G15" s="245"/>
      <c r="H15" s="245"/>
      <c r="I15" s="245"/>
      <c r="J15" s="245"/>
      <c r="K15" s="246" t="s">
        <v>49</v>
      </c>
      <c r="L15" s="247">
        <v>750</v>
      </c>
    </row>
    <row r="16" spans="1:12" s="99" customFormat="1" ht="12">
      <c r="A16" s="77"/>
      <c r="B16" s="127"/>
      <c r="C16" s="56"/>
      <c r="D16" s="54" t="s">
        <v>194</v>
      </c>
      <c r="E16" s="248">
        <v>5000</v>
      </c>
      <c r="F16" s="248"/>
      <c r="G16" s="248">
        <v>1</v>
      </c>
      <c r="H16" s="248">
        <v>1</v>
      </c>
      <c r="I16" s="248">
        <v>0.15</v>
      </c>
      <c r="J16" s="248"/>
      <c r="K16" s="248"/>
      <c r="L16" s="249">
        <v>750</v>
      </c>
    </row>
    <row r="17" spans="1:12" s="98" customFormat="1" ht="36">
      <c r="A17" s="76" t="s">
        <v>27</v>
      </c>
      <c r="B17" s="112" t="s">
        <v>192</v>
      </c>
      <c r="C17" s="52" t="s">
        <v>189</v>
      </c>
      <c r="D17" s="53" t="s">
        <v>198</v>
      </c>
      <c r="E17" s="245"/>
      <c r="F17" s="245"/>
      <c r="G17" s="245"/>
      <c r="H17" s="245"/>
      <c r="I17" s="245"/>
      <c r="J17" s="245"/>
      <c r="K17" s="246" t="s">
        <v>32</v>
      </c>
      <c r="L17" s="247">
        <v>5000</v>
      </c>
    </row>
    <row r="18" spans="1:12" s="99" customFormat="1" ht="12">
      <c r="A18" s="77"/>
      <c r="B18" s="127"/>
      <c r="C18" s="56"/>
      <c r="D18" s="54" t="s">
        <v>194</v>
      </c>
      <c r="E18" s="248">
        <v>5000</v>
      </c>
      <c r="F18" s="248"/>
      <c r="G18" s="248">
        <v>1</v>
      </c>
      <c r="H18" s="248">
        <v>1</v>
      </c>
      <c r="I18" s="248"/>
      <c r="J18" s="248"/>
      <c r="K18" s="248"/>
      <c r="L18" s="249">
        <v>5000</v>
      </c>
    </row>
    <row r="19" spans="1:12" s="98" customFormat="1" ht="36">
      <c r="A19" s="76" t="s">
        <v>68</v>
      </c>
      <c r="B19" s="112" t="s">
        <v>192</v>
      </c>
      <c r="C19" s="52" t="s">
        <v>190</v>
      </c>
      <c r="D19" s="53" t="s">
        <v>199</v>
      </c>
      <c r="E19" s="245"/>
      <c r="F19" s="245"/>
      <c r="G19" s="245"/>
      <c r="H19" s="245"/>
      <c r="I19" s="245"/>
      <c r="J19" s="245"/>
      <c r="K19" s="246" t="s">
        <v>32</v>
      </c>
      <c r="L19" s="247">
        <v>5000</v>
      </c>
    </row>
    <row r="20" spans="1:12" s="99" customFormat="1" ht="12">
      <c r="A20" s="77"/>
      <c r="B20" s="127"/>
      <c r="C20" s="56"/>
      <c r="D20" s="54" t="s">
        <v>194</v>
      </c>
      <c r="E20" s="248">
        <v>5000</v>
      </c>
      <c r="F20" s="248"/>
      <c r="G20" s="248">
        <v>1</v>
      </c>
      <c r="H20" s="248">
        <v>1</v>
      </c>
      <c r="I20" s="248"/>
      <c r="J20" s="248"/>
      <c r="K20" s="248"/>
      <c r="L20" s="249">
        <v>5000</v>
      </c>
    </row>
    <row r="21" spans="1:12" s="98" customFormat="1" ht="48">
      <c r="A21" s="76" t="s">
        <v>72</v>
      </c>
      <c r="B21" s="112" t="s">
        <v>192</v>
      </c>
      <c r="C21" s="52" t="s">
        <v>195</v>
      </c>
      <c r="D21" s="53" t="s">
        <v>191</v>
      </c>
      <c r="E21" s="245"/>
      <c r="F21" s="245"/>
      <c r="G21" s="245"/>
      <c r="H21" s="245"/>
      <c r="I21" s="245"/>
      <c r="J21" s="245"/>
      <c r="K21" s="246" t="s">
        <v>49</v>
      </c>
      <c r="L21" s="247">
        <v>375</v>
      </c>
    </row>
    <row r="22" spans="1:12" s="99" customFormat="1" ht="12">
      <c r="A22" s="77"/>
      <c r="B22" s="127"/>
      <c r="C22" s="56"/>
      <c r="D22" s="54" t="s">
        <v>194</v>
      </c>
      <c r="E22" s="248">
        <v>5000</v>
      </c>
      <c r="F22" s="248"/>
      <c r="G22" s="248">
        <v>1</v>
      </c>
      <c r="H22" s="248">
        <v>1</v>
      </c>
      <c r="I22" s="248">
        <v>0.075</v>
      </c>
      <c r="J22" s="248"/>
      <c r="K22" s="248"/>
      <c r="L22" s="249">
        <v>375</v>
      </c>
    </row>
    <row r="23" spans="1:12" s="98" customFormat="1" ht="36">
      <c r="A23" s="76" t="s">
        <v>164</v>
      </c>
      <c r="B23" s="112" t="s">
        <v>192</v>
      </c>
      <c r="C23" s="52" t="s">
        <v>197</v>
      </c>
      <c r="D23" s="53" t="s">
        <v>196</v>
      </c>
      <c r="E23" s="245"/>
      <c r="F23" s="245"/>
      <c r="G23" s="245"/>
      <c r="H23" s="245"/>
      <c r="I23" s="245"/>
      <c r="J23" s="245"/>
      <c r="K23" s="246" t="s">
        <v>32</v>
      </c>
      <c r="L23" s="247">
        <v>2500</v>
      </c>
    </row>
    <row r="24" spans="1:12" s="99" customFormat="1" ht="12">
      <c r="A24" s="77"/>
      <c r="B24" s="127"/>
      <c r="C24" s="56"/>
      <c r="D24" s="54" t="s">
        <v>194</v>
      </c>
      <c r="E24" s="248">
        <v>2500</v>
      </c>
      <c r="F24" s="248"/>
      <c r="G24" s="248">
        <v>1</v>
      </c>
      <c r="H24" s="248">
        <v>1</v>
      </c>
      <c r="I24" s="248"/>
      <c r="J24" s="248"/>
      <c r="K24" s="248"/>
      <c r="L24" s="249">
        <v>2500</v>
      </c>
    </row>
    <row r="25" spans="1:12" s="99" customFormat="1" ht="12">
      <c r="A25" s="363"/>
      <c r="B25" s="364"/>
      <c r="C25" s="365"/>
      <c r="D25" s="366"/>
      <c r="E25" s="367"/>
      <c r="F25" s="367"/>
      <c r="G25" s="367"/>
      <c r="H25" s="367"/>
      <c r="I25" s="367"/>
      <c r="J25" s="367"/>
      <c r="K25" s="367"/>
      <c r="L25" s="368"/>
    </row>
    <row r="26" spans="1:12" s="46" customFormat="1" ht="12">
      <c r="A26" s="74"/>
      <c r="B26" s="47" t="s">
        <v>192</v>
      </c>
      <c r="C26" s="49"/>
      <c r="D26" s="49"/>
      <c r="E26" s="241"/>
      <c r="F26" s="241"/>
      <c r="G26" s="241"/>
      <c r="H26" s="241"/>
      <c r="I26" s="241"/>
      <c r="J26" s="241"/>
      <c r="K26" s="241"/>
      <c r="L26" s="242"/>
    </row>
    <row r="27" spans="1:12" s="48" customFormat="1" ht="12">
      <c r="A27" s="75" t="s">
        <v>160</v>
      </c>
      <c r="B27" s="50" t="s">
        <v>193</v>
      </c>
      <c r="C27" s="51"/>
      <c r="D27" s="51"/>
      <c r="E27" s="243"/>
      <c r="F27" s="243"/>
      <c r="G27" s="243"/>
      <c r="H27" s="243"/>
      <c r="I27" s="243"/>
      <c r="J27" s="243"/>
      <c r="K27" s="243"/>
      <c r="L27" s="244"/>
    </row>
    <row r="28" spans="1:12" s="98" customFormat="1" ht="36">
      <c r="A28" s="76"/>
      <c r="B28" s="112" t="s">
        <v>29</v>
      </c>
      <c r="C28" s="52">
        <v>97636</v>
      </c>
      <c r="D28" s="53" t="s">
        <v>208</v>
      </c>
      <c r="E28" s="245"/>
      <c r="F28" s="245"/>
      <c r="G28" s="245"/>
      <c r="H28" s="245"/>
      <c r="I28" s="245"/>
      <c r="J28" s="245"/>
      <c r="K28" s="246" t="s">
        <v>32</v>
      </c>
      <c r="L28" s="247">
        <v>1</v>
      </c>
    </row>
    <row r="29" spans="1:12" s="99" customFormat="1" ht="12">
      <c r="A29" s="77"/>
      <c r="B29" s="127"/>
      <c r="C29" s="56"/>
      <c r="D29" s="54" t="s">
        <v>166</v>
      </c>
      <c r="E29" s="248">
        <v>1</v>
      </c>
      <c r="F29" s="248"/>
      <c r="G29" s="248">
        <v>1</v>
      </c>
      <c r="H29" s="248">
        <v>1</v>
      </c>
      <c r="I29" s="248"/>
      <c r="J29" s="248"/>
      <c r="K29" s="248"/>
      <c r="L29" s="249">
        <v>1</v>
      </c>
    </row>
    <row r="30" spans="1:12" s="98" customFormat="1" ht="60">
      <c r="A30" s="76"/>
      <c r="B30" s="112" t="s">
        <v>29</v>
      </c>
      <c r="C30" s="52">
        <v>100981</v>
      </c>
      <c r="D30" s="53" t="s">
        <v>77</v>
      </c>
      <c r="E30" s="245"/>
      <c r="F30" s="245"/>
      <c r="G30" s="245"/>
      <c r="H30" s="245"/>
      <c r="I30" s="245"/>
      <c r="J30" s="245"/>
      <c r="K30" s="246" t="s">
        <v>49</v>
      </c>
      <c r="L30" s="247">
        <v>0.62</v>
      </c>
    </row>
    <row r="31" spans="1:12" s="99" customFormat="1" ht="12">
      <c r="A31" s="77"/>
      <c r="B31" s="127"/>
      <c r="C31" s="56"/>
      <c r="D31" s="54" t="s">
        <v>167</v>
      </c>
      <c r="E31" s="248">
        <v>1</v>
      </c>
      <c r="F31" s="248"/>
      <c r="G31" s="248">
        <v>1</v>
      </c>
      <c r="H31" s="248">
        <v>1</v>
      </c>
      <c r="I31" s="248">
        <v>0.47500000000000003</v>
      </c>
      <c r="J31" s="248"/>
      <c r="K31" s="248"/>
      <c r="L31" s="249">
        <v>0.48</v>
      </c>
    </row>
    <row r="32" spans="1:12" s="99" customFormat="1" ht="12">
      <c r="A32" s="77"/>
      <c r="B32" s="127"/>
      <c r="C32" s="56"/>
      <c r="D32" s="54" t="s">
        <v>168</v>
      </c>
      <c r="E32" s="248">
        <v>0.3</v>
      </c>
      <c r="F32" s="248"/>
      <c r="G32" s="248"/>
      <c r="H32" s="248"/>
      <c r="I32" s="248"/>
      <c r="J32" s="248"/>
      <c r="K32" s="248"/>
      <c r="L32" s="249">
        <v>0.14</v>
      </c>
    </row>
    <row r="33" spans="1:12" s="98" customFormat="1" ht="36">
      <c r="A33" s="76"/>
      <c r="B33" s="112" t="s">
        <v>29</v>
      </c>
      <c r="C33" s="52">
        <v>97914</v>
      </c>
      <c r="D33" s="53" t="s">
        <v>74</v>
      </c>
      <c r="E33" s="245"/>
      <c r="F33" s="245"/>
      <c r="G33" s="245"/>
      <c r="H33" s="245"/>
      <c r="I33" s="245"/>
      <c r="J33" s="245"/>
      <c r="K33" s="246" t="s">
        <v>52</v>
      </c>
      <c r="L33" s="247">
        <v>9.3</v>
      </c>
    </row>
    <row r="34" spans="1:12" s="99" customFormat="1" ht="12">
      <c r="A34" s="77"/>
      <c r="B34" s="127"/>
      <c r="C34" s="56"/>
      <c r="D34" s="54" t="s">
        <v>173</v>
      </c>
      <c r="E34" s="248">
        <v>0.62</v>
      </c>
      <c r="F34" s="248"/>
      <c r="G34" s="248">
        <v>15</v>
      </c>
      <c r="H34" s="248"/>
      <c r="I34" s="248"/>
      <c r="J34" s="248"/>
      <c r="K34" s="248"/>
      <c r="L34" s="249">
        <v>9.3</v>
      </c>
    </row>
    <row r="35" spans="1:12" s="48" customFormat="1" ht="12">
      <c r="A35" s="75" t="s">
        <v>185</v>
      </c>
      <c r="B35" s="50" t="s">
        <v>186</v>
      </c>
      <c r="C35" s="51"/>
      <c r="D35" s="51"/>
      <c r="E35" s="243"/>
      <c r="F35" s="243"/>
      <c r="G35" s="243"/>
      <c r="H35" s="243"/>
      <c r="I35" s="243"/>
      <c r="J35" s="243"/>
      <c r="K35" s="243"/>
      <c r="L35" s="244"/>
    </row>
    <row r="36" spans="1:12" s="98" customFormat="1" ht="48">
      <c r="A36" s="76"/>
      <c r="B36" s="112" t="s">
        <v>29</v>
      </c>
      <c r="C36" s="52">
        <v>96399</v>
      </c>
      <c r="D36" s="53" t="s">
        <v>66</v>
      </c>
      <c r="E36" s="245"/>
      <c r="F36" s="245"/>
      <c r="G36" s="245"/>
      <c r="H36" s="245"/>
      <c r="I36" s="245"/>
      <c r="J36" s="245"/>
      <c r="K36" s="246" t="s">
        <v>49</v>
      </c>
      <c r="L36" s="247">
        <v>1</v>
      </c>
    </row>
    <row r="37" spans="1:12" s="99" customFormat="1" ht="12">
      <c r="A37" s="77"/>
      <c r="B37" s="127"/>
      <c r="C37" s="56"/>
      <c r="D37" s="54" t="s">
        <v>169</v>
      </c>
      <c r="E37" s="248">
        <v>1</v>
      </c>
      <c r="F37" s="248"/>
      <c r="G37" s="248">
        <v>1</v>
      </c>
      <c r="H37" s="248">
        <v>1</v>
      </c>
      <c r="I37" s="248">
        <v>1</v>
      </c>
      <c r="J37" s="248"/>
      <c r="K37" s="248"/>
      <c r="L37" s="249">
        <v>1</v>
      </c>
    </row>
    <row r="38" spans="1:12" s="98" customFormat="1" ht="60">
      <c r="A38" s="76"/>
      <c r="B38" s="112" t="s">
        <v>29</v>
      </c>
      <c r="C38" s="52">
        <v>100977</v>
      </c>
      <c r="D38" s="53" t="s">
        <v>76</v>
      </c>
      <c r="E38" s="245"/>
      <c r="F38" s="245"/>
      <c r="G38" s="245"/>
      <c r="H38" s="245"/>
      <c r="I38" s="245"/>
      <c r="J38" s="245"/>
      <c r="K38" s="246" t="s">
        <v>49</v>
      </c>
      <c r="L38" s="247">
        <v>1.6999999999999997</v>
      </c>
    </row>
    <row r="39" spans="1:12" s="99" customFormat="1" ht="12">
      <c r="A39" s="77"/>
      <c r="B39" s="127"/>
      <c r="C39" s="56"/>
      <c r="D39" s="54" t="s">
        <v>170</v>
      </c>
      <c r="E39" s="248">
        <v>1</v>
      </c>
      <c r="F39" s="248"/>
      <c r="G39" s="248"/>
      <c r="H39" s="248"/>
      <c r="I39" s="248"/>
      <c r="J39" s="248"/>
      <c r="K39" s="248"/>
      <c r="L39" s="249">
        <v>1</v>
      </c>
    </row>
    <row r="40" spans="1:12" s="99" customFormat="1" ht="12">
      <c r="A40" s="77"/>
      <c r="B40" s="127"/>
      <c r="C40" s="56"/>
      <c r="D40" s="54" t="s">
        <v>180</v>
      </c>
      <c r="E40" s="248">
        <v>0.13</v>
      </c>
      <c r="F40" s="248"/>
      <c r="G40" s="248"/>
      <c r="H40" s="248"/>
      <c r="I40" s="248"/>
      <c r="J40" s="248"/>
      <c r="K40" s="248"/>
      <c r="L40" s="249">
        <v>0.13</v>
      </c>
    </row>
    <row r="41" spans="1:12" s="99" customFormat="1" ht="12">
      <c r="A41" s="77"/>
      <c r="B41" s="127"/>
      <c r="C41" s="56"/>
      <c r="D41" s="54" t="s">
        <v>171</v>
      </c>
      <c r="E41" s="248">
        <v>0.5</v>
      </c>
      <c r="F41" s="248"/>
      <c r="G41" s="248"/>
      <c r="H41" s="248"/>
      <c r="I41" s="248"/>
      <c r="J41" s="248"/>
      <c r="K41" s="248"/>
      <c r="L41" s="249">
        <v>0.57</v>
      </c>
    </row>
    <row r="42" spans="1:12" s="98" customFormat="1" ht="36">
      <c r="A42" s="76"/>
      <c r="B42" s="112" t="s">
        <v>29</v>
      </c>
      <c r="C42" s="52">
        <v>97914</v>
      </c>
      <c r="D42" s="53" t="s">
        <v>74</v>
      </c>
      <c r="E42" s="245"/>
      <c r="F42" s="245"/>
      <c r="G42" s="245"/>
      <c r="H42" s="245"/>
      <c r="I42" s="245"/>
      <c r="J42" s="245"/>
      <c r="K42" s="246" t="s">
        <v>52</v>
      </c>
      <c r="L42" s="247">
        <v>34</v>
      </c>
    </row>
    <row r="43" spans="1:12" s="99" customFormat="1" ht="12">
      <c r="A43" s="77"/>
      <c r="B43" s="127"/>
      <c r="C43" s="56"/>
      <c r="D43" s="54" t="s">
        <v>172</v>
      </c>
      <c r="E43" s="248">
        <v>1.6999999999999997</v>
      </c>
      <c r="F43" s="248"/>
      <c r="G43" s="248">
        <v>20</v>
      </c>
      <c r="H43" s="248"/>
      <c r="I43" s="248"/>
      <c r="J43" s="248"/>
      <c r="K43" s="248"/>
      <c r="L43" s="249">
        <v>34</v>
      </c>
    </row>
    <row r="44" spans="1:12" s="48" customFormat="1" ht="12">
      <c r="A44" s="75" t="s">
        <v>187</v>
      </c>
      <c r="B44" s="50" t="s">
        <v>188</v>
      </c>
      <c r="C44" s="51"/>
      <c r="D44" s="51"/>
      <c r="E44" s="243"/>
      <c r="F44" s="243"/>
      <c r="G44" s="243"/>
      <c r="H44" s="243"/>
      <c r="I44" s="243"/>
      <c r="J44" s="243"/>
      <c r="K44" s="243"/>
      <c r="L44" s="244"/>
    </row>
    <row r="45" spans="1:12" s="98" customFormat="1" ht="48">
      <c r="A45" s="76"/>
      <c r="B45" s="112" t="s">
        <v>29</v>
      </c>
      <c r="C45" s="52">
        <v>96396</v>
      </c>
      <c r="D45" s="53" t="s">
        <v>53</v>
      </c>
      <c r="E45" s="245"/>
      <c r="F45" s="245"/>
      <c r="G45" s="245"/>
      <c r="H45" s="245"/>
      <c r="I45" s="245"/>
      <c r="J45" s="245"/>
      <c r="K45" s="246" t="s">
        <v>49</v>
      </c>
      <c r="L45" s="247">
        <v>1</v>
      </c>
    </row>
    <row r="46" spans="1:12" s="99" customFormat="1" ht="12">
      <c r="A46" s="77"/>
      <c r="B46" s="127"/>
      <c r="C46" s="56"/>
      <c r="D46" s="54" t="s">
        <v>169</v>
      </c>
      <c r="E46" s="248">
        <v>1</v>
      </c>
      <c r="F46" s="248"/>
      <c r="G46" s="248">
        <v>1</v>
      </c>
      <c r="H46" s="248">
        <v>1</v>
      </c>
      <c r="I46" s="248">
        <v>1</v>
      </c>
      <c r="J46" s="248"/>
      <c r="K46" s="248"/>
      <c r="L46" s="249">
        <v>1</v>
      </c>
    </row>
    <row r="47" spans="1:12" s="98" customFormat="1" ht="18">
      <c r="A47" s="76"/>
      <c r="B47" s="112" t="s">
        <v>29</v>
      </c>
      <c r="C47" s="52">
        <v>100977</v>
      </c>
      <c r="D47" s="53" t="e">
        <v>#N/A</v>
      </c>
      <c r="E47" s="245"/>
      <c r="F47" s="245"/>
      <c r="G47" s="245"/>
      <c r="H47" s="245"/>
      <c r="I47" s="245"/>
      <c r="J47" s="245"/>
      <c r="K47" s="246" t="e">
        <v>#N/A</v>
      </c>
      <c r="L47" s="247">
        <v>1.6999999999999997</v>
      </c>
    </row>
    <row r="48" spans="1:12" s="99" customFormat="1" ht="12">
      <c r="A48" s="77"/>
      <c r="B48" s="127"/>
      <c r="C48" s="56"/>
      <c r="D48" s="54" t="s">
        <v>170</v>
      </c>
      <c r="E48" s="248">
        <v>1</v>
      </c>
      <c r="F48" s="248"/>
      <c r="G48" s="248"/>
      <c r="H48" s="248"/>
      <c r="I48" s="248"/>
      <c r="J48" s="248"/>
      <c r="K48" s="248"/>
      <c r="L48" s="249">
        <v>1</v>
      </c>
    </row>
    <row r="49" spans="1:12" s="99" customFormat="1" ht="12">
      <c r="A49" s="77"/>
      <c r="B49" s="127"/>
      <c r="C49" s="56"/>
      <c r="D49" s="54" t="s">
        <v>180</v>
      </c>
      <c r="E49" s="248">
        <v>0.13</v>
      </c>
      <c r="F49" s="248"/>
      <c r="G49" s="248"/>
      <c r="H49" s="248"/>
      <c r="I49" s="248"/>
      <c r="J49" s="248"/>
      <c r="K49" s="248"/>
      <c r="L49" s="249">
        <v>0.13</v>
      </c>
    </row>
    <row r="50" spans="1:12" s="99" customFormat="1" ht="12">
      <c r="A50" s="77"/>
      <c r="B50" s="127"/>
      <c r="C50" s="56"/>
      <c r="D50" s="54" t="s">
        <v>171</v>
      </c>
      <c r="E50" s="248">
        <v>0.5</v>
      </c>
      <c r="F50" s="248"/>
      <c r="G50" s="248"/>
      <c r="H50" s="248"/>
      <c r="I50" s="248"/>
      <c r="J50" s="248"/>
      <c r="K50" s="248"/>
      <c r="L50" s="249">
        <v>0.57</v>
      </c>
    </row>
    <row r="51" spans="1:12" s="98" customFormat="1" ht="36">
      <c r="A51" s="76"/>
      <c r="B51" s="112" t="s">
        <v>29</v>
      </c>
      <c r="C51" s="52">
        <v>97914</v>
      </c>
      <c r="D51" s="53" t="s">
        <v>74</v>
      </c>
      <c r="E51" s="245"/>
      <c r="F51" s="245"/>
      <c r="G51" s="245"/>
      <c r="H51" s="245"/>
      <c r="I51" s="245"/>
      <c r="J51" s="245"/>
      <c r="K51" s="246" t="s">
        <v>52</v>
      </c>
      <c r="L51" s="247">
        <v>34</v>
      </c>
    </row>
    <row r="52" spans="1:12" s="99" customFormat="1" ht="12">
      <c r="A52" s="77"/>
      <c r="B52" s="127"/>
      <c r="C52" s="56"/>
      <c r="D52" s="54" t="s">
        <v>172</v>
      </c>
      <c r="E52" s="248">
        <v>1.6999999999999997</v>
      </c>
      <c r="F52" s="248"/>
      <c r="G52" s="248">
        <v>20</v>
      </c>
      <c r="H52" s="248"/>
      <c r="I52" s="248"/>
      <c r="J52" s="248"/>
      <c r="K52" s="248"/>
      <c r="L52" s="249">
        <v>34</v>
      </c>
    </row>
    <row r="53" spans="1:12" s="48" customFormat="1" ht="12">
      <c r="A53" s="75" t="s">
        <v>189</v>
      </c>
      <c r="B53" s="50" t="s">
        <v>198</v>
      </c>
      <c r="C53" s="51"/>
      <c r="D53" s="51"/>
      <c r="E53" s="243"/>
      <c r="F53" s="243"/>
      <c r="G53" s="243"/>
      <c r="H53" s="243"/>
      <c r="I53" s="243"/>
      <c r="J53" s="243"/>
      <c r="K53" s="243"/>
      <c r="L53" s="244"/>
    </row>
    <row r="54" spans="1:12" s="358" customFormat="1" ht="48">
      <c r="A54" s="76"/>
      <c r="B54" s="112" t="s">
        <v>29</v>
      </c>
      <c r="C54" s="52">
        <v>5839</v>
      </c>
      <c r="D54" s="53" t="s">
        <v>35</v>
      </c>
      <c r="E54" s="245"/>
      <c r="F54" s="245"/>
      <c r="G54" s="245"/>
      <c r="H54" s="245"/>
      <c r="I54" s="245"/>
      <c r="J54" s="245"/>
      <c r="K54" s="246" t="s">
        <v>33</v>
      </c>
      <c r="L54" s="362">
        <v>0.002</v>
      </c>
    </row>
    <row r="55" spans="1:12" s="359" customFormat="1" ht="12">
      <c r="A55" s="77"/>
      <c r="B55" s="127"/>
      <c r="C55" s="56"/>
      <c r="D55" s="54" t="s">
        <v>174</v>
      </c>
      <c r="E55" s="350">
        <v>0.002</v>
      </c>
      <c r="F55" s="248"/>
      <c r="G55" s="248"/>
      <c r="H55" s="248"/>
      <c r="I55" s="248"/>
      <c r="J55" s="248"/>
      <c r="K55" s="248"/>
      <c r="L55" s="360">
        <v>0.002</v>
      </c>
    </row>
    <row r="56" spans="1:12" s="358" customFormat="1" ht="48">
      <c r="A56" s="76"/>
      <c r="B56" s="112" t="s">
        <v>29</v>
      </c>
      <c r="C56" s="52">
        <v>5841</v>
      </c>
      <c r="D56" s="53" t="s">
        <v>43</v>
      </c>
      <c r="E56" s="245"/>
      <c r="F56" s="245"/>
      <c r="G56" s="245"/>
      <c r="H56" s="245"/>
      <c r="I56" s="245"/>
      <c r="J56" s="245"/>
      <c r="K56" s="246" t="s">
        <v>41</v>
      </c>
      <c r="L56" s="362">
        <v>0.004</v>
      </c>
    </row>
    <row r="57" spans="1:12" s="359" customFormat="1" ht="12">
      <c r="A57" s="77"/>
      <c r="B57" s="127"/>
      <c r="C57" s="56"/>
      <c r="D57" s="54" t="s">
        <v>174</v>
      </c>
      <c r="E57" s="350">
        <v>0.004</v>
      </c>
      <c r="F57" s="248"/>
      <c r="G57" s="248"/>
      <c r="H57" s="248"/>
      <c r="I57" s="248"/>
      <c r="J57" s="248"/>
      <c r="K57" s="248"/>
      <c r="L57" s="360">
        <v>0.004</v>
      </c>
    </row>
    <row r="58" spans="1:12" s="358" customFormat="1" ht="18">
      <c r="A58" s="76"/>
      <c r="B58" s="112" t="s">
        <v>63</v>
      </c>
      <c r="C58" s="52" t="s">
        <v>70</v>
      </c>
      <c r="D58" s="53" t="s">
        <v>204</v>
      </c>
      <c r="E58" s="245"/>
      <c r="F58" s="245"/>
      <c r="G58" s="245"/>
      <c r="H58" s="245"/>
      <c r="I58" s="245"/>
      <c r="J58" s="245"/>
      <c r="K58" s="246" t="s">
        <v>31</v>
      </c>
      <c r="L58" s="362">
        <v>1.2</v>
      </c>
    </row>
    <row r="59" spans="1:12" s="359" customFormat="1" ht="12">
      <c r="A59" s="77"/>
      <c r="B59" s="127"/>
      <c r="C59" s="56"/>
      <c r="D59" s="54" t="s">
        <v>174</v>
      </c>
      <c r="E59" s="361">
        <v>1.2</v>
      </c>
      <c r="F59" s="248"/>
      <c r="G59" s="248"/>
      <c r="H59" s="248"/>
      <c r="I59" s="248"/>
      <c r="J59" s="248"/>
      <c r="K59" s="248"/>
      <c r="L59" s="360">
        <v>1.2</v>
      </c>
    </row>
    <row r="60" spans="1:12" s="358" customFormat="1" ht="72">
      <c r="A60" s="76"/>
      <c r="B60" s="112" t="s">
        <v>29</v>
      </c>
      <c r="C60" s="52">
        <v>83362</v>
      </c>
      <c r="D60" s="53" t="s">
        <v>206</v>
      </c>
      <c r="E60" s="245"/>
      <c r="F60" s="245"/>
      <c r="G60" s="245"/>
      <c r="H60" s="245"/>
      <c r="I60" s="245"/>
      <c r="J60" s="245"/>
      <c r="K60" s="246" t="s">
        <v>33</v>
      </c>
      <c r="L60" s="362">
        <v>0.001</v>
      </c>
    </row>
    <row r="61" spans="1:12" s="359" customFormat="1" ht="12">
      <c r="A61" s="77"/>
      <c r="B61" s="127"/>
      <c r="C61" s="56"/>
      <c r="D61" s="54" t="s">
        <v>174</v>
      </c>
      <c r="E61" s="350">
        <v>0.001</v>
      </c>
      <c r="F61" s="248"/>
      <c r="G61" s="248"/>
      <c r="H61" s="248"/>
      <c r="I61" s="248"/>
      <c r="J61" s="248"/>
      <c r="K61" s="248"/>
      <c r="L61" s="360">
        <v>0.001</v>
      </c>
    </row>
    <row r="62" spans="1:12" s="358" customFormat="1" ht="24">
      <c r="A62" s="76"/>
      <c r="B62" s="112" t="s">
        <v>29</v>
      </c>
      <c r="C62" s="52">
        <v>88316</v>
      </c>
      <c r="D62" s="53" t="s">
        <v>56</v>
      </c>
      <c r="E62" s="245"/>
      <c r="F62" s="245"/>
      <c r="G62" s="245"/>
      <c r="H62" s="245"/>
      <c r="I62" s="245"/>
      <c r="J62" s="245"/>
      <c r="K62" s="246" t="s">
        <v>48</v>
      </c>
      <c r="L62" s="362">
        <v>0.0058</v>
      </c>
    </row>
    <row r="63" spans="1:12" s="359" customFormat="1" ht="12">
      <c r="A63" s="77"/>
      <c r="B63" s="127"/>
      <c r="C63" s="56"/>
      <c r="D63" s="54" t="s">
        <v>174</v>
      </c>
      <c r="E63" s="361">
        <v>0.0058</v>
      </c>
      <c r="F63" s="248"/>
      <c r="G63" s="248"/>
      <c r="H63" s="248"/>
      <c r="I63" s="248"/>
      <c r="J63" s="248"/>
      <c r="K63" s="248"/>
      <c r="L63" s="360">
        <v>0.0058</v>
      </c>
    </row>
    <row r="64" spans="1:12" s="358" customFormat="1" ht="36">
      <c r="A64" s="76"/>
      <c r="B64" s="112" t="s">
        <v>29</v>
      </c>
      <c r="C64" s="52">
        <v>89035</v>
      </c>
      <c r="D64" s="53" t="s">
        <v>36</v>
      </c>
      <c r="E64" s="245"/>
      <c r="F64" s="245"/>
      <c r="G64" s="245"/>
      <c r="H64" s="245"/>
      <c r="I64" s="245"/>
      <c r="J64" s="245"/>
      <c r="K64" s="246" t="s">
        <v>33</v>
      </c>
      <c r="L64" s="362">
        <v>0.0017</v>
      </c>
    </row>
    <row r="65" spans="1:12" s="359" customFormat="1" ht="12">
      <c r="A65" s="77"/>
      <c r="B65" s="127"/>
      <c r="C65" s="56"/>
      <c r="D65" s="54" t="s">
        <v>174</v>
      </c>
      <c r="E65" s="350">
        <v>0.0017</v>
      </c>
      <c r="F65" s="248"/>
      <c r="G65" s="248"/>
      <c r="H65" s="248"/>
      <c r="I65" s="248"/>
      <c r="J65" s="248"/>
      <c r="K65" s="248"/>
      <c r="L65" s="360">
        <v>0.0017</v>
      </c>
    </row>
    <row r="66" spans="1:12" s="358" customFormat="1" ht="36">
      <c r="A66" s="76"/>
      <c r="B66" s="112" t="s">
        <v>29</v>
      </c>
      <c r="C66" s="52">
        <v>89036</v>
      </c>
      <c r="D66" s="53" t="s">
        <v>44</v>
      </c>
      <c r="E66" s="245"/>
      <c r="F66" s="245"/>
      <c r="G66" s="245"/>
      <c r="H66" s="245"/>
      <c r="I66" s="245"/>
      <c r="J66" s="245"/>
      <c r="K66" s="246" t="s">
        <v>41</v>
      </c>
      <c r="L66" s="362">
        <v>0.0041</v>
      </c>
    </row>
    <row r="67" spans="1:12" s="359" customFormat="1" ht="12">
      <c r="A67" s="77"/>
      <c r="B67" s="127"/>
      <c r="C67" s="56"/>
      <c r="D67" s="54" t="s">
        <v>174</v>
      </c>
      <c r="E67" s="361">
        <v>0.0041</v>
      </c>
      <c r="F67" s="248"/>
      <c r="G67" s="248"/>
      <c r="H67" s="248"/>
      <c r="I67" s="248"/>
      <c r="J67" s="248"/>
      <c r="K67" s="248"/>
      <c r="L67" s="360">
        <v>0.0041</v>
      </c>
    </row>
    <row r="68" spans="1:12" s="358" customFormat="1" ht="72">
      <c r="A68" s="76"/>
      <c r="B68" s="112" t="s">
        <v>29</v>
      </c>
      <c r="C68" s="52">
        <v>91486</v>
      </c>
      <c r="D68" s="53" t="s">
        <v>207</v>
      </c>
      <c r="E68" s="245"/>
      <c r="F68" s="245"/>
      <c r="G68" s="245"/>
      <c r="H68" s="245"/>
      <c r="I68" s="245"/>
      <c r="J68" s="245"/>
      <c r="K68" s="246" t="s">
        <v>41</v>
      </c>
      <c r="L68" s="362">
        <v>0.0049</v>
      </c>
    </row>
    <row r="69" spans="1:12" s="359" customFormat="1" ht="12">
      <c r="A69" s="77"/>
      <c r="B69" s="127"/>
      <c r="C69" s="56"/>
      <c r="D69" s="54" t="s">
        <v>174</v>
      </c>
      <c r="E69" s="350">
        <v>0.0049</v>
      </c>
      <c r="F69" s="248"/>
      <c r="G69" s="248"/>
      <c r="H69" s="248"/>
      <c r="I69" s="248"/>
      <c r="J69" s="248"/>
      <c r="K69" s="248"/>
      <c r="L69" s="360">
        <v>0.0049</v>
      </c>
    </row>
    <row r="70" spans="1:12" s="358" customFormat="1" ht="48">
      <c r="A70" s="76"/>
      <c r="B70" s="112" t="s">
        <v>29</v>
      </c>
      <c r="C70" s="52">
        <v>102332</v>
      </c>
      <c r="D70" s="53" t="s">
        <v>75</v>
      </c>
      <c r="E70" s="245"/>
      <c r="F70" s="245"/>
      <c r="G70" s="245"/>
      <c r="H70" s="245"/>
      <c r="I70" s="245"/>
      <c r="J70" s="245"/>
      <c r="K70" s="246" t="s">
        <v>50</v>
      </c>
      <c r="L70" s="362">
        <v>0.0364</v>
      </c>
    </row>
    <row r="71" spans="1:12" s="359" customFormat="1" ht="12">
      <c r="A71" s="77"/>
      <c r="B71" s="127"/>
      <c r="C71" s="56"/>
      <c r="D71" s="54" t="s">
        <v>177</v>
      </c>
      <c r="E71" s="350">
        <v>0.0012</v>
      </c>
      <c r="F71" s="248"/>
      <c r="G71" s="248">
        <v>30.35</v>
      </c>
      <c r="H71" s="248"/>
      <c r="I71" s="248"/>
      <c r="J71" s="248"/>
      <c r="K71" s="248"/>
      <c r="L71" s="360">
        <v>0.0364</v>
      </c>
    </row>
    <row r="72" spans="1:12" s="48" customFormat="1" ht="12">
      <c r="A72" s="75" t="s">
        <v>190</v>
      </c>
      <c r="B72" s="50" t="s">
        <v>199</v>
      </c>
      <c r="C72" s="51"/>
      <c r="D72" s="51"/>
      <c r="E72" s="243"/>
      <c r="F72" s="243"/>
      <c r="G72" s="243"/>
      <c r="H72" s="243"/>
      <c r="I72" s="243"/>
      <c r="J72" s="243"/>
      <c r="K72" s="243"/>
      <c r="L72" s="244"/>
    </row>
    <row r="73" spans="1:12" s="358" customFormat="1" ht="48">
      <c r="A73" s="76"/>
      <c r="B73" s="112" t="s">
        <v>29</v>
      </c>
      <c r="C73" s="52">
        <v>5839</v>
      </c>
      <c r="D73" s="53" t="s">
        <v>35</v>
      </c>
      <c r="E73" s="245"/>
      <c r="F73" s="245"/>
      <c r="G73" s="245"/>
      <c r="H73" s="245"/>
      <c r="I73" s="245"/>
      <c r="J73" s="245"/>
      <c r="K73" s="246" t="s">
        <v>33</v>
      </c>
      <c r="L73" s="362">
        <v>0.002</v>
      </c>
    </row>
    <row r="74" spans="1:12" s="359" customFormat="1" ht="12">
      <c r="A74" s="77"/>
      <c r="B74" s="127"/>
      <c r="C74" s="56"/>
      <c r="D74" s="54" t="s">
        <v>175</v>
      </c>
      <c r="E74" s="350">
        <v>0.002</v>
      </c>
      <c r="F74" s="248"/>
      <c r="G74" s="248"/>
      <c r="H74" s="248"/>
      <c r="I74" s="248"/>
      <c r="J74" s="248"/>
      <c r="K74" s="248"/>
      <c r="L74" s="360">
        <v>0.002</v>
      </c>
    </row>
    <row r="75" spans="1:12" s="358" customFormat="1" ht="48">
      <c r="A75" s="76"/>
      <c r="B75" s="112" t="s">
        <v>29</v>
      </c>
      <c r="C75" s="52">
        <v>5841</v>
      </c>
      <c r="D75" s="53" t="s">
        <v>43</v>
      </c>
      <c r="E75" s="245"/>
      <c r="F75" s="245"/>
      <c r="G75" s="245"/>
      <c r="H75" s="245"/>
      <c r="I75" s="245"/>
      <c r="J75" s="245"/>
      <c r="K75" s="246" t="s">
        <v>41</v>
      </c>
      <c r="L75" s="362">
        <v>0.004</v>
      </c>
    </row>
    <row r="76" spans="1:12" s="359" customFormat="1" ht="12">
      <c r="A76" s="77"/>
      <c r="B76" s="127"/>
      <c r="C76" s="56"/>
      <c r="D76" s="54" t="s">
        <v>175</v>
      </c>
      <c r="E76" s="350">
        <v>0.004</v>
      </c>
      <c r="F76" s="248"/>
      <c r="G76" s="248"/>
      <c r="H76" s="248"/>
      <c r="I76" s="248"/>
      <c r="J76" s="248"/>
      <c r="K76" s="248"/>
      <c r="L76" s="360">
        <v>0.004</v>
      </c>
    </row>
    <row r="77" spans="1:12" s="358" customFormat="1" ht="24">
      <c r="A77" s="76"/>
      <c r="B77" s="112" t="s">
        <v>63</v>
      </c>
      <c r="C77" s="52" t="s">
        <v>71</v>
      </c>
      <c r="D77" s="53" t="s">
        <v>203</v>
      </c>
      <c r="E77" s="245"/>
      <c r="F77" s="245"/>
      <c r="G77" s="245"/>
      <c r="H77" s="245"/>
      <c r="I77" s="245"/>
      <c r="J77" s="245"/>
      <c r="K77" s="246" t="s">
        <v>31</v>
      </c>
      <c r="L77" s="362">
        <v>0.45</v>
      </c>
    </row>
    <row r="78" spans="1:12" s="359" customFormat="1" ht="12">
      <c r="A78" s="77"/>
      <c r="B78" s="127"/>
      <c r="C78" s="56"/>
      <c r="D78" s="54" t="s">
        <v>175</v>
      </c>
      <c r="E78" s="350">
        <v>0.45</v>
      </c>
      <c r="F78" s="248"/>
      <c r="G78" s="248"/>
      <c r="H78" s="248"/>
      <c r="I78" s="248"/>
      <c r="J78" s="248"/>
      <c r="K78" s="248"/>
      <c r="L78" s="360">
        <v>0.45</v>
      </c>
    </row>
    <row r="79" spans="1:12" s="358" customFormat="1" ht="72">
      <c r="A79" s="76"/>
      <c r="B79" s="112" t="s">
        <v>29</v>
      </c>
      <c r="C79" s="52">
        <v>83362</v>
      </c>
      <c r="D79" s="53" t="s">
        <v>206</v>
      </c>
      <c r="E79" s="245"/>
      <c r="F79" s="245"/>
      <c r="G79" s="245"/>
      <c r="H79" s="245"/>
      <c r="I79" s="245"/>
      <c r="J79" s="245"/>
      <c r="K79" s="246" t="s">
        <v>33</v>
      </c>
      <c r="L79" s="362">
        <v>0.0004</v>
      </c>
    </row>
    <row r="80" spans="1:12" s="359" customFormat="1" ht="12">
      <c r="A80" s="77"/>
      <c r="B80" s="127"/>
      <c r="C80" s="56"/>
      <c r="D80" s="54" t="s">
        <v>175</v>
      </c>
      <c r="E80" s="350">
        <v>0.0004</v>
      </c>
      <c r="F80" s="248"/>
      <c r="G80" s="248"/>
      <c r="H80" s="248"/>
      <c r="I80" s="248"/>
      <c r="J80" s="248"/>
      <c r="K80" s="248"/>
      <c r="L80" s="360">
        <v>0.0004</v>
      </c>
    </row>
    <row r="81" spans="1:12" s="358" customFormat="1" ht="24">
      <c r="A81" s="76"/>
      <c r="B81" s="112" t="s">
        <v>29</v>
      </c>
      <c r="C81" s="52">
        <v>88316</v>
      </c>
      <c r="D81" s="53" t="s">
        <v>56</v>
      </c>
      <c r="E81" s="245"/>
      <c r="F81" s="245"/>
      <c r="G81" s="245"/>
      <c r="H81" s="245"/>
      <c r="I81" s="245"/>
      <c r="J81" s="245"/>
      <c r="K81" s="246" t="s">
        <v>48</v>
      </c>
      <c r="L81" s="362">
        <v>0.0055</v>
      </c>
    </row>
    <row r="82" spans="1:12" s="359" customFormat="1" ht="12">
      <c r="A82" s="77"/>
      <c r="B82" s="127"/>
      <c r="C82" s="56"/>
      <c r="D82" s="54" t="s">
        <v>175</v>
      </c>
      <c r="E82" s="350">
        <v>0.0055</v>
      </c>
      <c r="F82" s="248"/>
      <c r="G82" s="248"/>
      <c r="H82" s="248"/>
      <c r="I82" s="248"/>
      <c r="J82" s="248"/>
      <c r="K82" s="248"/>
      <c r="L82" s="360">
        <v>0.0055</v>
      </c>
    </row>
    <row r="83" spans="1:12" s="358" customFormat="1" ht="36">
      <c r="A83" s="76"/>
      <c r="B83" s="112" t="s">
        <v>29</v>
      </c>
      <c r="C83" s="52">
        <v>89035</v>
      </c>
      <c r="D83" s="53" t="s">
        <v>36</v>
      </c>
      <c r="E83" s="245"/>
      <c r="F83" s="245"/>
      <c r="G83" s="245"/>
      <c r="H83" s="245"/>
      <c r="I83" s="245"/>
      <c r="J83" s="245"/>
      <c r="K83" s="246" t="s">
        <v>33</v>
      </c>
      <c r="L83" s="362">
        <v>0.0017</v>
      </c>
    </row>
    <row r="84" spans="1:12" s="359" customFormat="1" ht="12">
      <c r="A84" s="77"/>
      <c r="B84" s="127"/>
      <c r="C84" s="56"/>
      <c r="D84" s="54" t="s">
        <v>175</v>
      </c>
      <c r="E84" s="350">
        <v>0.0017</v>
      </c>
      <c r="F84" s="248"/>
      <c r="G84" s="248"/>
      <c r="H84" s="248"/>
      <c r="I84" s="248"/>
      <c r="J84" s="248"/>
      <c r="K84" s="248"/>
      <c r="L84" s="360">
        <v>0.0017</v>
      </c>
    </row>
    <row r="85" spans="1:12" s="358" customFormat="1" ht="36">
      <c r="A85" s="76"/>
      <c r="B85" s="112" t="s">
        <v>29</v>
      </c>
      <c r="C85" s="52">
        <v>89036</v>
      </c>
      <c r="D85" s="53" t="s">
        <v>44</v>
      </c>
      <c r="E85" s="245"/>
      <c r="F85" s="245"/>
      <c r="G85" s="245"/>
      <c r="H85" s="245"/>
      <c r="I85" s="245"/>
      <c r="J85" s="245"/>
      <c r="K85" s="246" t="s">
        <v>41</v>
      </c>
      <c r="L85" s="362">
        <v>0.0038</v>
      </c>
    </row>
    <row r="86" spans="1:12" s="359" customFormat="1" ht="12">
      <c r="A86" s="77"/>
      <c r="B86" s="127"/>
      <c r="C86" s="56"/>
      <c r="D86" s="54" t="s">
        <v>175</v>
      </c>
      <c r="E86" s="350">
        <v>0.0038</v>
      </c>
      <c r="F86" s="248"/>
      <c r="G86" s="248"/>
      <c r="H86" s="248"/>
      <c r="I86" s="248"/>
      <c r="J86" s="248"/>
      <c r="K86" s="248"/>
      <c r="L86" s="360">
        <v>0.0038</v>
      </c>
    </row>
    <row r="87" spans="1:12" s="358" customFormat="1" ht="72">
      <c r="A87" s="76"/>
      <c r="B87" s="112" t="s">
        <v>29</v>
      </c>
      <c r="C87" s="52">
        <v>91486</v>
      </c>
      <c r="D87" s="53" t="s">
        <v>207</v>
      </c>
      <c r="E87" s="245"/>
      <c r="F87" s="245"/>
      <c r="G87" s="245"/>
      <c r="H87" s="245"/>
      <c r="I87" s="245"/>
      <c r="J87" s="245"/>
      <c r="K87" s="246" t="s">
        <v>41</v>
      </c>
      <c r="L87" s="362">
        <v>0.0051</v>
      </c>
    </row>
    <row r="88" spans="1:12" s="359" customFormat="1" ht="12">
      <c r="A88" s="77"/>
      <c r="B88" s="127"/>
      <c r="C88" s="56"/>
      <c r="D88" s="54" t="s">
        <v>175</v>
      </c>
      <c r="E88" s="350">
        <v>0.0051</v>
      </c>
      <c r="F88" s="248"/>
      <c r="G88" s="248"/>
      <c r="H88" s="248"/>
      <c r="I88" s="248"/>
      <c r="J88" s="248"/>
      <c r="K88" s="248"/>
      <c r="L88" s="360">
        <v>0.0051</v>
      </c>
    </row>
    <row r="89" spans="1:12" s="358" customFormat="1" ht="48">
      <c r="A89" s="76" t="s">
        <v>210</v>
      </c>
      <c r="B89" s="112" t="s">
        <v>29</v>
      </c>
      <c r="C89" s="52">
        <v>102332</v>
      </c>
      <c r="D89" s="53" t="s">
        <v>75</v>
      </c>
      <c r="E89" s="245"/>
      <c r="F89" s="245"/>
      <c r="G89" s="245"/>
      <c r="H89" s="245"/>
      <c r="I89" s="245"/>
      <c r="J89" s="245"/>
      <c r="K89" s="246" t="s">
        <v>50</v>
      </c>
      <c r="L89" s="362">
        <v>0.0152</v>
      </c>
    </row>
    <row r="90" spans="1:12" s="359" customFormat="1" ht="12">
      <c r="A90" s="77"/>
      <c r="B90" s="127"/>
      <c r="C90" s="56"/>
      <c r="D90" s="54" t="s">
        <v>178</v>
      </c>
      <c r="E90" s="350">
        <v>0.0005</v>
      </c>
      <c r="F90" s="248"/>
      <c r="G90" s="248">
        <v>30.35</v>
      </c>
      <c r="H90" s="248"/>
      <c r="I90" s="248"/>
      <c r="J90" s="248"/>
      <c r="K90" s="248"/>
      <c r="L90" s="360">
        <v>0.0152</v>
      </c>
    </row>
    <row r="91" spans="1:12" s="48" customFormat="1" ht="12">
      <c r="A91" s="75"/>
      <c r="B91" s="50" t="s">
        <v>191</v>
      </c>
      <c r="C91" s="51"/>
      <c r="D91" s="51"/>
      <c r="E91" s="243"/>
      <c r="F91" s="243"/>
      <c r="G91" s="243"/>
      <c r="H91" s="243"/>
      <c r="I91" s="243"/>
      <c r="J91" s="243"/>
      <c r="K91" s="243"/>
      <c r="L91" s="244"/>
    </row>
    <row r="92" spans="1:12" s="358" customFormat="1" ht="48">
      <c r="A92" s="76"/>
      <c r="B92" s="112" t="s">
        <v>63</v>
      </c>
      <c r="C92" s="52" t="s">
        <v>73</v>
      </c>
      <c r="D92" s="53" t="s">
        <v>30</v>
      </c>
      <c r="E92" s="245"/>
      <c r="F92" s="245"/>
      <c r="G92" s="245"/>
      <c r="H92" s="245"/>
      <c r="I92" s="245"/>
      <c r="J92" s="245"/>
      <c r="K92" s="246" t="s">
        <v>51</v>
      </c>
      <c r="L92" s="362">
        <v>2.5548</v>
      </c>
    </row>
    <row r="93" spans="1:12" s="359" customFormat="1" ht="12">
      <c r="A93" s="77"/>
      <c r="B93" s="127"/>
      <c r="C93" s="56"/>
      <c r="D93" s="54" t="s">
        <v>176</v>
      </c>
      <c r="E93" s="350">
        <v>2.5548</v>
      </c>
      <c r="F93" s="248"/>
      <c r="G93" s="248"/>
      <c r="H93" s="248"/>
      <c r="I93" s="248"/>
      <c r="J93" s="248"/>
      <c r="K93" s="248"/>
      <c r="L93" s="360">
        <v>2.5548</v>
      </c>
    </row>
    <row r="94" spans="1:12" s="358" customFormat="1" ht="48">
      <c r="A94" s="76"/>
      <c r="B94" s="112" t="s">
        <v>29</v>
      </c>
      <c r="C94" s="52">
        <v>5835</v>
      </c>
      <c r="D94" s="53" t="s">
        <v>34</v>
      </c>
      <c r="E94" s="245"/>
      <c r="F94" s="245"/>
      <c r="G94" s="245"/>
      <c r="H94" s="245"/>
      <c r="I94" s="245"/>
      <c r="J94" s="245"/>
      <c r="K94" s="246" t="s">
        <v>33</v>
      </c>
      <c r="L94" s="362">
        <v>0.0464</v>
      </c>
    </row>
    <row r="95" spans="1:12" s="359" customFormat="1" ht="12">
      <c r="A95" s="77"/>
      <c r="B95" s="127"/>
      <c r="C95" s="56"/>
      <c r="D95" s="54" t="s">
        <v>176</v>
      </c>
      <c r="E95" s="350">
        <v>0.0464</v>
      </c>
      <c r="F95" s="248"/>
      <c r="G95" s="248"/>
      <c r="H95" s="248"/>
      <c r="I95" s="248"/>
      <c r="J95" s="248"/>
      <c r="K95" s="248"/>
      <c r="L95" s="360">
        <v>0.0464</v>
      </c>
    </row>
    <row r="96" spans="1:12" s="358" customFormat="1" ht="48">
      <c r="A96" s="76"/>
      <c r="B96" s="112" t="s">
        <v>29</v>
      </c>
      <c r="C96" s="52">
        <v>5837</v>
      </c>
      <c r="D96" s="53" t="s">
        <v>42</v>
      </c>
      <c r="E96" s="245"/>
      <c r="F96" s="245"/>
      <c r="G96" s="245"/>
      <c r="H96" s="245"/>
      <c r="I96" s="245"/>
      <c r="J96" s="245"/>
      <c r="K96" s="246" t="s">
        <v>41</v>
      </c>
      <c r="L96" s="362">
        <v>0.0949</v>
      </c>
    </row>
    <row r="97" spans="1:12" s="359" customFormat="1" ht="12">
      <c r="A97" s="77"/>
      <c r="B97" s="127"/>
      <c r="C97" s="56"/>
      <c r="D97" s="54" t="s">
        <v>176</v>
      </c>
      <c r="E97" s="350">
        <v>0.0949</v>
      </c>
      <c r="F97" s="248"/>
      <c r="G97" s="248"/>
      <c r="H97" s="248"/>
      <c r="I97" s="248"/>
      <c r="J97" s="248"/>
      <c r="K97" s="248"/>
      <c r="L97" s="360">
        <v>0.0949</v>
      </c>
    </row>
    <row r="98" spans="1:12" s="358" customFormat="1" ht="24">
      <c r="A98" s="76"/>
      <c r="B98" s="112" t="s">
        <v>29</v>
      </c>
      <c r="C98" s="52">
        <v>88314</v>
      </c>
      <c r="D98" s="53" t="s">
        <v>55</v>
      </c>
      <c r="E98" s="245"/>
      <c r="F98" s="245"/>
      <c r="G98" s="245"/>
      <c r="H98" s="245"/>
      <c r="I98" s="245"/>
      <c r="J98" s="245"/>
      <c r="K98" s="246" t="s">
        <v>48</v>
      </c>
      <c r="L98" s="362">
        <v>1.1301</v>
      </c>
    </row>
    <row r="99" spans="1:12" s="359" customFormat="1" ht="12">
      <c r="A99" s="77"/>
      <c r="B99" s="127"/>
      <c r="C99" s="56"/>
      <c r="D99" s="54" t="s">
        <v>176</v>
      </c>
      <c r="E99" s="350">
        <v>1.1301</v>
      </c>
      <c r="F99" s="248"/>
      <c r="G99" s="248"/>
      <c r="H99" s="248"/>
      <c r="I99" s="248"/>
      <c r="J99" s="248"/>
      <c r="K99" s="248"/>
      <c r="L99" s="360">
        <v>1.1301</v>
      </c>
    </row>
    <row r="100" spans="1:12" s="358" customFormat="1" ht="72">
      <c r="A100" s="76"/>
      <c r="B100" s="112" t="s">
        <v>29</v>
      </c>
      <c r="C100" s="52">
        <v>91386</v>
      </c>
      <c r="D100" s="53" t="s">
        <v>37</v>
      </c>
      <c r="E100" s="245"/>
      <c r="F100" s="245"/>
      <c r="G100" s="245"/>
      <c r="H100" s="245"/>
      <c r="I100" s="245"/>
      <c r="J100" s="245"/>
      <c r="K100" s="246" t="s">
        <v>33</v>
      </c>
      <c r="L100" s="362">
        <v>0.0464</v>
      </c>
    </row>
    <row r="101" spans="1:12" s="359" customFormat="1" ht="12">
      <c r="A101" s="77"/>
      <c r="B101" s="127"/>
      <c r="C101" s="56"/>
      <c r="D101" s="54" t="s">
        <v>176</v>
      </c>
      <c r="E101" s="350">
        <v>0.0464</v>
      </c>
      <c r="F101" s="248"/>
      <c r="G101" s="248"/>
      <c r="H101" s="248"/>
      <c r="I101" s="248"/>
      <c r="J101" s="248"/>
      <c r="K101" s="248"/>
      <c r="L101" s="360">
        <v>0.0464</v>
      </c>
    </row>
    <row r="102" spans="1:12" s="358" customFormat="1" ht="48">
      <c r="A102" s="76"/>
      <c r="B102" s="112" t="s">
        <v>29</v>
      </c>
      <c r="C102" s="52">
        <v>95631</v>
      </c>
      <c r="D102" s="53" t="s">
        <v>38</v>
      </c>
      <c r="E102" s="245"/>
      <c r="F102" s="245"/>
      <c r="G102" s="245"/>
      <c r="H102" s="245"/>
      <c r="I102" s="245"/>
      <c r="J102" s="245"/>
      <c r="K102" s="246" t="s">
        <v>33</v>
      </c>
      <c r="L102" s="362">
        <v>0.0805</v>
      </c>
    </row>
    <row r="103" spans="1:12" s="359" customFormat="1" ht="12">
      <c r="A103" s="77"/>
      <c r="B103" s="127"/>
      <c r="C103" s="56"/>
      <c r="D103" s="54" t="s">
        <v>176</v>
      </c>
      <c r="E103" s="350">
        <v>0.0805</v>
      </c>
      <c r="F103" s="248"/>
      <c r="G103" s="248"/>
      <c r="H103" s="248"/>
      <c r="I103" s="248"/>
      <c r="J103" s="248"/>
      <c r="K103" s="248"/>
      <c r="L103" s="360">
        <v>0.0805</v>
      </c>
    </row>
    <row r="104" spans="1:12" s="358" customFormat="1" ht="48">
      <c r="A104" s="76"/>
      <c r="B104" s="112" t="s">
        <v>29</v>
      </c>
      <c r="C104" s="52">
        <v>95632</v>
      </c>
      <c r="D104" s="53" t="s">
        <v>45</v>
      </c>
      <c r="E104" s="245"/>
      <c r="F104" s="245"/>
      <c r="G104" s="245"/>
      <c r="H104" s="245"/>
      <c r="I104" s="245"/>
      <c r="J104" s="245"/>
      <c r="K104" s="246" t="s">
        <v>41</v>
      </c>
      <c r="L104" s="362">
        <v>0.0607</v>
      </c>
    </row>
    <row r="105" spans="1:12" s="359" customFormat="1" ht="12">
      <c r="A105" s="77"/>
      <c r="B105" s="127"/>
      <c r="C105" s="56"/>
      <c r="D105" s="54" t="s">
        <v>176</v>
      </c>
      <c r="E105" s="350">
        <v>0.0607</v>
      </c>
      <c r="F105" s="248"/>
      <c r="G105" s="248"/>
      <c r="H105" s="248"/>
      <c r="I105" s="248"/>
      <c r="J105" s="248"/>
      <c r="K105" s="248"/>
      <c r="L105" s="360">
        <v>0.0607</v>
      </c>
    </row>
    <row r="106" spans="1:12" s="358" customFormat="1" ht="36">
      <c r="A106" s="76"/>
      <c r="B106" s="112" t="s">
        <v>29</v>
      </c>
      <c r="C106" s="52">
        <v>96155</v>
      </c>
      <c r="D106" s="53" t="s">
        <v>46</v>
      </c>
      <c r="E106" s="245"/>
      <c r="F106" s="245"/>
      <c r="G106" s="245"/>
      <c r="H106" s="245"/>
      <c r="I106" s="245"/>
      <c r="J106" s="245"/>
      <c r="K106" s="246" t="s">
        <v>41</v>
      </c>
      <c r="L106" s="362">
        <v>0.1071</v>
      </c>
    </row>
    <row r="107" spans="1:12" s="359" customFormat="1" ht="12">
      <c r="A107" s="77"/>
      <c r="B107" s="127"/>
      <c r="C107" s="56"/>
      <c r="D107" s="54" t="s">
        <v>176</v>
      </c>
      <c r="E107" s="350">
        <v>0.1071</v>
      </c>
      <c r="F107" s="248"/>
      <c r="G107" s="248"/>
      <c r="H107" s="248"/>
      <c r="I107" s="248"/>
      <c r="J107" s="248"/>
      <c r="K107" s="248"/>
      <c r="L107" s="360">
        <v>0.1071</v>
      </c>
    </row>
    <row r="108" spans="1:12" s="358" customFormat="1" ht="36">
      <c r="A108" s="76"/>
      <c r="B108" s="112" t="s">
        <v>29</v>
      </c>
      <c r="C108" s="52">
        <v>96157</v>
      </c>
      <c r="D108" s="53" t="s">
        <v>39</v>
      </c>
      <c r="E108" s="245"/>
      <c r="F108" s="245"/>
      <c r="G108" s="245"/>
      <c r="H108" s="245"/>
      <c r="I108" s="245"/>
      <c r="J108" s="245"/>
      <c r="K108" s="246" t="s">
        <v>33</v>
      </c>
      <c r="L108" s="362">
        <v>0.0341</v>
      </c>
    </row>
    <row r="109" spans="1:12" s="359" customFormat="1" ht="12">
      <c r="A109" s="77"/>
      <c r="B109" s="127"/>
      <c r="C109" s="56"/>
      <c r="D109" s="54" t="s">
        <v>176</v>
      </c>
      <c r="E109" s="350">
        <v>0.0341</v>
      </c>
      <c r="F109" s="248"/>
      <c r="G109" s="248"/>
      <c r="H109" s="248"/>
      <c r="I109" s="248"/>
      <c r="J109" s="248"/>
      <c r="K109" s="248"/>
      <c r="L109" s="360">
        <v>0.0341</v>
      </c>
    </row>
    <row r="110" spans="1:12" s="358" customFormat="1" ht="48">
      <c r="A110" s="76"/>
      <c r="B110" s="112" t="s">
        <v>29</v>
      </c>
      <c r="C110" s="52">
        <v>96463</v>
      </c>
      <c r="D110" s="53" t="s">
        <v>40</v>
      </c>
      <c r="E110" s="245"/>
      <c r="F110" s="245"/>
      <c r="G110" s="245"/>
      <c r="H110" s="245"/>
      <c r="I110" s="245"/>
      <c r="J110" s="245"/>
      <c r="K110" s="246" t="s">
        <v>33</v>
      </c>
      <c r="L110" s="362">
        <v>0.0419</v>
      </c>
    </row>
    <row r="111" spans="1:12" s="359" customFormat="1" ht="12">
      <c r="A111" s="77"/>
      <c r="B111" s="127"/>
      <c r="C111" s="56"/>
      <c r="D111" s="54" t="s">
        <v>176</v>
      </c>
      <c r="E111" s="350">
        <v>0.0419</v>
      </c>
      <c r="F111" s="248"/>
      <c r="G111" s="248"/>
      <c r="H111" s="248"/>
      <c r="I111" s="248"/>
      <c r="J111" s="248"/>
      <c r="K111" s="248"/>
      <c r="L111" s="360">
        <v>0.0419</v>
      </c>
    </row>
    <row r="112" spans="1:12" s="358" customFormat="1" ht="48">
      <c r="A112" s="76"/>
      <c r="B112" s="112" t="s">
        <v>29</v>
      </c>
      <c r="C112" s="52">
        <v>96464</v>
      </c>
      <c r="D112" s="53" t="s">
        <v>47</v>
      </c>
      <c r="E112" s="245"/>
      <c r="F112" s="245"/>
      <c r="G112" s="245"/>
      <c r="H112" s="245"/>
      <c r="I112" s="245"/>
      <c r="J112" s="245"/>
      <c r="K112" s="246" t="s">
        <v>41</v>
      </c>
      <c r="L112" s="362">
        <v>0.099</v>
      </c>
    </row>
    <row r="113" spans="1:12" s="359" customFormat="1" ht="12">
      <c r="A113" s="77"/>
      <c r="B113" s="127"/>
      <c r="C113" s="56"/>
      <c r="D113" s="54" t="s">
        <v>176</v>
      </c>
      <c r="E113" s="350">
        <v>0.099</v>
      </c>
      <c r="F113" s="248"/>
      <c r="G113" s="248"/>
      <c r="H113" s="248"/>
      <c r="I113" s="248"/>
      <c r="J113" s="248"/>
      <c r="K113" s="248"/>
      <c r="L113" s="360">
        <v>0.099</v>
      </c>
    </row>
    <row r="114" spans="1:12" s="358" customFormat="1" ht="24">
      <c r="A114" s="76"/>
      <c r="B114" s="112" t="s">
        <v>29</v>
      </c>
      <c r="C114" s="52">
        <v>100985</v>
      </c>
      <c r="D114" s="53" t="s">
        <v>78</v>
      </c>
      <c r="E114" s="245"/>
      <c r="F114" s="245"/>
      <c r="G114" s="245"/>
      <c r="H114" s="245"/>
      <c r="I114" s="245"/>
      <c r="J114" s="245"/>
      <c r="K114" s="246" t="s">
        <v>49</v>
      </c>
      <c r="L114" s="247">
        <v>1.25</v>
      </c>
    </row>
    <row r="115" spans="1:12" s="359" customFormat="1" ht="12">
      <c r="A115" s="77"/>
      <c r="B115" s="127"/>
      <c r="C115" s="56"/>
      <c r="D115" s="54" t="s">
        <v>181</v>
      </c>
      <c r="E115" s="248">
        <v>1</v>
      </c>
      <c r="F115" s="248"/>
      <c r="G115" s="248"/>
      <c r="H115" s="248"/>
      <c r="I115" s="248"/>
      <c r="J115" s="248"/>
      <c r="K115" s="248"/>
      <c r="L115" s="249">
        <v>1</v>
      </c>
    </row>
    <row r="116" spans="1:12" s="359" customFormat="1" ht="12">
      <c r="A116" s="77"/>
      <c r="B116" s="127"/>
      <c r="C116" s="56"/>
      <c r="D116" s="54" t="s">
        <v>182</v>
      </c>
      <c r="E116" s="248">
        <v>0.25</v>
      </c>
      <c r="F116" s="248"/>
      <c r="G116" s="248"/>
      <c r="H116" s="248"/>
      <c r="I116" s="248"/>
      <c r="J116" s="248"/>
      <c r="K116" s="248"/>
      <c r="L116" s="249">
        <v>0.25</v>
      </c>
    </row>
    <row r="117" spans="1:12" s="358" customFormat="1" ht="36">
      <c r="A117" s="76"/>
      <c r="B117" s="112" t="s">
        <v>29</v>
      </c>
      <c r="C117" s="52">
        <v>97914</v>
      </c>
      <c r="D117" s="53" t="s">
        <v>74</v>
      </c>
      <c r="E117" s="245"/>
      <c r="F117" s="245"/>
      <c r="G117" s="245"/>
      <c r="H117" s="245"/>
      <c r="I117" s="245"/>
      <c r="J117" s="245"/>
      <c r="K117" s="246" t="s">
        <v>52</v>
      </c>
      <c r="L117" s="247">
        <v>37.94</v>
      </c>
    </row>
    <row r="118" spans="1:12" s="359" customFormat="1" ht="12">
      <c r="A118" s="77"/>
      <c r="B118" s="127"/>
      <c r="C118" s="56"/>
      <c r="D118" s="54" t="s">
        <v>179</v>
      </c>
      <c r="E118" s="248">
        <v>1.25</v>
      </c>
      <c r="F118" s="248"/>
      <c r="G118" s="248">
        <v>30.35</v>
      </c>
      <c r="H118" s="248"/>
      <c r="I118" s="248"/>
      <c r="J118" s="248"/>
      <c r="K118" s="248"/>
      <c r="L118" s="249">
        <v>37.94</v>
      </c>
    </row>
    <row r="119" spans="1:12" s="48" customFormat="1" ht="12">
      <c r="A119" s="75" t="s">
        <v>197</v>
      </c>
      <c r="B119" s="50" t="s">
        <v>196</v>
      </c>
      <c r="C119" s="51"/>
      <c r="D119" s="51"/>
      <c r="E119" s="243"/>
      <c r="F119" s="243"/>
      <c r="G119" s="243"/>
      <c r="H119" s="243"/>
      <c r="I119" s="243"/>
      <c r="J119" s="243"/>
      <c r="K119" s="243"/>
      <c r="L119" s="244"/>
    </row>
    <row r="120" spans="1:12" s="98" customFormat="1" ht="36">
      <c r="A120" s="76"/>
      <c r="B120" s="112" t="s">
        <v>29</v>
      </c>
      <c r="C120" s="52">
        <v>96001</v>
      </c>
      <c r="D120" s="53" t="s">
        <v>54</v>
      </c>
      <c r="E120" s="245"/>
      <c r="F120" s="245"/>
      <c r="G120" s="245"/>
      <c r="H120" s="245"/>
      <c r="I120" s="245"/>
      <c r="J120" s="245"/>
      <c r="K120" s="246" t="s">
        <v>32</v>
      </c>
      <c r="L120" s="247">
        <v>1</v>
      </c>
    </row>
    <row r="121" spans="1:12" s="99" customFormat="1" ht="12">
      <c r="A121" s="77"/>
      <c r="B121" s="127"/>
      <c r="C121" s="56"/>
      <c r="D121" s="54" t="s">
        <v>176</v>
      </c>
      <c r="E121" s="248">
        <v>1</v>
      </c>
      <c r="F121" s="248"/>
      <c r="G121" s="248">
        <v>1</v>
      </c>
      <c r="H121" s="248">
        <v>1</v>
      </c>
      <c r="I121" s="248"/>
      <c r="J121" s="248"/>
      <c r="K121" s="248"/>
      <c r="L121" s="249">
        <v>1</v>
      </c>
    </row>
    <row r="122" spans="1:12" s="98" customFormat="1" ht="60">
      <c r="A122" s="76"/>
      <c r="B122" s="112" t="s">
        <v>29</v>
      </c>
      <c r="C122" s="52">
        <v>100981</v>
      </c>
      <c r="D122" s="53" t="s">
        <v>77</v>
      </c>
      <c r="E122" s="245"/>
      <c r="F122" s="245"/>
      <c r="G122" s="245"/>
      <c r="H122" s="245"/>
      <c r="I122" s="245"/>
      <c r="J122" s="245"/>
      <c r="K122" s="246" t="s">
        <v>49</v>
      </c>
      <c r="L122" s="247">
        <v>0.01</v>
      </c>
    </row>
    <row r="123" spans="1:12" s="99" customFormat="1" ht="12">
      <c r="A123" s="77"/>
      <c r="B123" s="127"/>
      <c r="C123" s="56"/>
      <c r="D123" s="54" t="s">
        <v>167</v>
      </c>
      <c r="E123" s="248">
        <v>1</v>
      </c>
      <c r="F123" s="248"/>
      <c r="G123" s="248">
        <v>1</v>
      </c>
      <c r="H123" s="248">
        <v>1</v>
      </c>
      <c r="I123" s="248">
        <v>0.005</v>
      </c>
      <c r="J123" s="248"/>
      <c r="K123" s="248"/>
      <c r="L123" s="249">
        <v>0.01</v>
      </c>
    </row>
    <row r="124" spans="1:12" s="99" customFormat="1" ht="12">
      <c r="A124" s="77"/>
      <c r="B124" s="127"/>
      <c r="C124" s="56"/>
      <c r="D124" s="54" t="s">
        <v>168</v>
      </c>
      <c r="E124" s="248">
        <v>0.3</v>
      </c>
      <c r="F124" s="248"/>
      <c r="G124" s="248"/>
      <c r="H124" s="248"/>
      <c r="I124" s="248"/>
      <c r="J124" s="248"/>
      <c r="K124" s="248"/>
      <c r="L124" s="249">
        <v>0</v>
      </c>
    </row>
    <row r="125" spans="1:12" s="98" customFormat="1" ht="36">
      <c r="A125" s="76"/>
      <c r="B125" s="112" t="s">
        <v>29</v>
      </c>
      <c r="C125" s="52">
        <v>97914</v>
      </c>
      <c r="D125" s="53" t="s">
        <v>74</v>
      </c>
      <c r="E125" s="245"/>
      <c r="F125" s="245"/>
      <c r="G125" s="245"/>
      <c r="H125" s="245"/>
      <c r="I125" s="245"/>
      <c r="J125" s="245"/>
      <c r="K125" s="246" t="s">
        <v>52</v>
      </c>
      <c r="L125" s="247">
        <v>0.15</v>
      </c>
    </row>
    <row r="126" spans="1:12" s="99" customFormat="1" ht="12">
      <c r="A126" s="77"/>
      <c r="B126" s="127"/>
      <c r="C126" s="56"/>
      <c r="D126" s="54" t="s">
        <v>173</v>
      </c>
      <c r="E126" s="248">
        <v>0.01</v>
      </c>
      <c r="F126" s="248"/>
      <c r="G126" s="248">
        <v>15</v>
      </c>
      <c r="H126" s="248"/>
      <c r="I126" s="248"/>
      <c r="J126" s="248"/>
      <c r="K126" s="248"/>
      <c r="L126" s="249">
        <v>0.15</v>
      </c>
    </row>
    <row r="127" spans="1:12" ht="12.75" thickBot="1">
      <c r="A127" s="270"/>
      <c r="B127" s="271"/>
      <c r="C127" s="272"/>
      <c r="D127" s="273"/>
      <c r="E127" s="274"/>
      <c r="F127" s="274"/>
      <c r="G127" s="274"/>
      <c r="H127" s="274"/>
      <c r="I127" s="274"/>
      <c r="J127" s="274"/>
      <c r="K127" s="275"/>
      <c r="L127" s="276"/>
    </row>
  </sheetData>
  <sheetProtection/>
  <mergeCells count="1">
    <mergeCell ref="A7:L7"/>
  </mergeCells>
  <printOptions/>
  <pageMargins left="0.7874015748031497" right="0.7874015748031497" top="2.362204724409449" bottom="0.5905511811023623" header="0.5118110236220472" footer="0.15748031496062992"/>
  <pageSetup fitToHeight="0" fitToWidth="1" horizontalDpi="600" verticalDpi="600" orientation="portrait" paperSize="9" scale="58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K89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I19" sqref="I19"/>
      <selection pane="bottomLeft" activeCell="I19" sqref="I19"/>
    </sheetView>
  </sheetViews>
  <sheetFormatPr defaultColWidth="9.140625" defaultRowHeight="12.75"/>
  <cols>
    <col min="1" max="1" width="9.7109375" style="42" customWidth="1"/>
    <col min="2" max="2" width="50.7109375" style="108" customWidth="1"/>
    <col min="3" max="6" width="12.7109375" style="316" customWidth="1"/>
    <col min="7" max="16384" width="9.140625" style="42" customWidth="1"/>
  </cols>
  <sheetData>
    <row r="1" spans="1:6" s="29" customFormat="1" ht="15.75">
      <c r="A1" s="57" t="str">
        <f>'[1]ORÇAMENTO'!A1</f>
        <v>PREFEITURA MUNICIPAL DE TIMBÓ</v>
      </c>
      <c r="B1" s="104"/>
      <c r="C1" s="80"/>
      <c r="D1" s="80"/>
      <c r="E1" s="80"/>
      <c r="F1" s="90"/>
    </row>
    <row r="2" spans="1:6" s="29" customFormat="1" ht="12">
      <c r="A2" s="59" t="str">
        <f>'[1]ORÇAMENTO'!A2</f>
        <v>SECRETARIA DE PLANEJAMENTO, TRÂNSITO, MEIO AMBIENTE, INDÚSTRIA, COMÉRCIO E SERVIÇOS</v>
      </c>
      <c r="B2" s="105"/>
      <c r="C2" s="81"/>
      <c r="D2" s="81"/>
      <c r="E2" s="81"/>
      <c r="F2" s="91"/>
    </row>
    <row r="3" spans="1:6" s="29" customFormat="1" ht="12">
      <c r="A3" s="30"/>
      <c r="B3" s="106"/>
      <c r="C3" s="277"/>
      <c r="D3" s="277"/>
      <c r="E3" s="277"/>
      <c r="F3" s="278"/>
    </row>
    <row r="4" spans="1:6" s="33" customFormat="1" ht="12">
      <c r="A4" s="35" t="str">
        <f>'[1]ORÇAMENTO'!A4</f>
        <v>PROJETO:</v>
      </c>
      <c r="B4" s="279" t="str">
        <f>ORÇAMENTO!B4</f>
        <v>EXECUÇÃO DE REPAROS EM REVESTIMENTO ASFÁLTICO</v>
      </c>
      <c r="C4" s="280"/>
      <c r="D4" s="280"/>
      <c r="E4" s="280"/>
      <c r="F4" s="281"/>
    </row>
    <row r="5" spans="1:6" s="33" customFormat="1" ht="12.75" thickBot="1">
      <c r="A5" s="36" t="str">
        <f>'[1]ORÇAMENTO'!A5</f>
        <v>LOCAL: </v>
      </c>
      <c r="B5" s="282" t="str">
        <f>ORÇAMENTO!B5</f>
        <v>RUAS DIVERSAS - TIMBÓ/SC</v>
      </c>
      <c r="C5" s="283"/>
      <c r="D5" s="283"/>
      <c r="E5" s="141" t="str">
        <f>ORÇAMENTO!H5</f>
        <v>DATA: JUNHO/2021</v>
      </c>
      <c r="F5" s="284"/>
    </row>
    <row r="6" spans="1:6" s="33" customFormat="1" ht="12.75" thickBot="1">
      <c r="A6" s="35"/>
      <c r="B6" s="107"/>
      <c r="C6" s="285"/>
      <c r="D6" s="285"/>
      <c r="E6" s="96"/>
      <c r="F6" s="143"/>
    </row>
    <row r="7" spans="1:6" ht="16.5" thickBot="1">
      <c r="A7" s="372" t="s">
        <v>79</v>
      </c>
      <c r="B7" s="373"/>
      <c r="C7" s="373"/>
      <c r="D7" s="373"/>
      <c r="E7" s="373"/>
      <c r="F7" s="374"/>
    </row>
    <row r="8" spans="1:6" s="290" customFormat="1" ht="24">
      <c r="A8" s="286" t="s">
        <v>3</v>
      </c>
      <c r="B8" s="287" t="s">
        <v>7</v>
      </c>
      <c r="C8" s="288" t="s">
        <v>80</v>
      </c>
      <c r="D8" s="288" t="s">
        <v>81</v>
      </c>
      <c r="E8" s="288" t="s">
        <v>82</v>
      </c>
      <c r="F8" s="289" t="s">
        <v>83</v>
      </c>
    </row>
    <row r="9" spans="1:6" s="98" customFormat="1" ht="12.75">
      <c r="A9" s="291">
        <v>1</v>
      </c>
      <c r="B9" s="292" t="s">
        <v>84</v>
      </c>
      <c r="C9" s="293">
        <v>0.03</v>
      </c>
      <c r="D9" s="293">
        <v>0.04</v>
      </c>
      <c r="E9" s="293">
        <v>0.055</v>
      </c>
      <c r="F9" s="294">
        <f aca="true" t="shared" si="0" ref="F9:F14">D9</f>
        <v>0.04</v>
      </c>
    </row>
    <row r="10" spans="1:6" s="98" customFormat="1" ht="12.75">
      <c r="A10" s="291">
        <v>2</v>
      </c>
      <c r="B10" s="292" t="s">
        <v>85</v>
      </c>
      <c r="C10" s="293">
        <v>0.008</v>
      </c>
      <c r="D10" s="293">
        <v>0.008</v>
      </c>
      <c r="E10" s="293">
        <v>0.01</v>
      </c>
      <c r="F10" s="294">
        <f t="shared" si="0"/>
        <v>0.008</v>
      </c>
    </row>
    <row r="11" spans="1:6" s="98" customFormat="1" ht="12.75">
      <c r="A11" s="291">
        <v>3</v>
      </c>
      <c r="B11" s="292" t="s">
        <v>86</v>
      </c>
      <c r="C11" s="293">
        <v>0.0097</v>
      </c>
      <c r="D11" s="293">
        <v>0.0127</v>
      </c>
      <c r="E11" s="293">
        <v>0.0127</v>
      </c>
      <c r="F11" s="294">
        <f t="shared" si="0"/>
        <v>0.0127</v>
      </c>
    </row>
    <row r="12" spans="1:6" s="98" customFormat="1" ht="12.75">
      <c r="A12" s="291">
        <v>4</v>
      </c>
      <c r="B12" s="292" t="s">
        <v>87</v>
      </c>
      <c r="C12" s="293">
        <v>0.0059</v>
      </c>
      <c r="D12" s="293">
        <v>0.0123</v>
      </c>
      <c r="E12" s="293">
        <v>0.0139</v>
      </c>
      <c r="F12" s="294">
        <f t="shared" si="0"/>
        <v>0.0123</v>
      </c>
    </row>
    <row r="13" spans="1:6" s="98" customFormat="1" ht="12.75">
      <c r="A13" s="291">
        <v>5</v>
      </c>
      <c r="B13" s="292" t="s">
        <v>88</v>
      </c>
      <c r="C13" s="293">
        <v>0.0616</v>
      </c>
      <c r="D13" s="293">
        <v>0.074</v>
      </c>
      <c r="E13" s="293">
        <v>0.0896</v>
      </c>
      <c r="F13" s="294">
        <f t="shared" si="0"/>
        <v>0.074</v>
      </c>
    </row>
    <row r="14" spans="1:6" s="98" customFormat="1" ht="12.75">
      <c r="A14" s="291">
        <v>6</v>
      </c>
      <c r="B14" s="292" t="s">
        <v>89</v>
      </c>
      <c r="C14" s="293">
        <f>SUM(C15:C17)</f>
        <v>0.0665</v>
      </c>
      <c r="D14" s="293">
        <f>SUM(D15:D17)</f>
        <v>0.0665</v>
      </c>
      <c r="E14" s="293">
        <f>SUM(E15:E17)</f>
        <v>0.0665</v>
      </c>
      <c r="F14" s="294">
        <f t="shared" si="0"/>
        <v>0.0665</v>
      </c>
    </row>
    <row r="15" spans="1:6" s="98" customFormat="1" ht="12.75">
      <c r="A15" s="295" t="s">
        <v>61</v>
      </c>
      <c r="B15" s="296" t="s">
        <v>90</v>
      </c>
      <c r="C15" s="297">
        <v>0.0065</v>
      </c>
      <c r="D15" s="297">
        <v>0.0065</v>
      </c>
      <c r="E15" s="297">
        <v>0.0065</v>
      </c>
      <c r="F15" s="298"/>
    </row>
    <row r="16" spans="1:6" s="98" customFormat="1" ht="12.75">
      <c r="A16" s="295" t="s">
        <v>62</v>
      </c>
      <c r="B16" s="296" t="s">
        <v>91</v>
      </c>
      <c r="C16" s="297">
        <v>0.03</v>
      </c>
      <c r="D16" s="297">
        <v>0.03</v>
      </c>
      <c r="E16" s="297">
        <v>0.03</v>
      </c>
      <c r="F16" s="298"/>
    </row>
    <row r="17" spans="1:6" s="98" customFormat="1" ht="12.75">
      <c r="A17" s="295" t="s">
        <v>92</v>
      </c>
      <c r="B17" s="296" t="s">
        <v>93</v>
      </c>
      <c r="C17" s="297">
        <v>0.03</v>
      </c>
      <c r="D17" s="297">
        <v>0.03</v>
      </c>
      <c r="E17" s="297">
        <v>0.03</v>
      </c>
      <c r="F17" s="298"/>
    </row>
    <row r="18" spans="1:6" ht="12">
      <c r="A18" s="299"/>
      <c r="B18" s="106"/>
      <c r="C18" s="300"/>
      <c r="D18" s="300"/>
      <c r="E18" s="300"/>
      <c r="F18" s="301"/>
    </row>
    <row r="19" spans="1:6" ht="12">
      <c r="A19" s="299"/>
      <c r="B19" s="106"/>
      <c r="C19" s="300"/>
      <c r="D19" s="300"/>
      <c r="E19" s="300"/>
      <c r="F19" s="301"/>
    </row>
    <row r="20" spans="1:11" s="44" customFormat="1" ht="12">
      <c r="A20" s="299"/>
      <c r="B20" s="106"/>
      <c r="C20" s="300"/>
      <c r="D20" s="300"/>
      <c r="E20" s="300"/>
      <c r="F20" s="301"/>
      <c r="G20" s="42"/>
      <c r="H20" s="42"/>
      <c r="I20" s="42"/>
      <c r="J20" s="42"/>
      <c r="K20" s="42"/>
    </row>
    <row r="21" spans="1:11" s="44" customFormat="1" ht="12">
      <c r="A21" s="299"/>
      <c r="B21" s="106"/>
      <c r="C21" s="300"/>
      <c r="D21" s="300"/>
      <c r="E21" s="300"/>
      <c r="F21" s="301"/>
      <c r="G21" s="42"/>
      <c r="H21" s="42"/>
      <c r="I21" s="42"/>
      <c r="J21" s="42"/>
      <c r="K21" s="42"/>
    </row>
    <row r="22" spans="1:11" s="44" customFormat="1" ht="12">
      <c r="A22" s="299"/>
      <c r="B22" s="106"/>
      <c r="C22" s="300"/>
      <c r="D22" s="300"/>
      <c r="E22" s="300"/>
      <c r="F22" s="301"/>
      <c r="G22" s="42"/>
      <c r="H22" s="42"/>
      <c r="I22" s="42"/>
      <c r="J22" s="42"/>
      <c r="K22" s="42"/>
    </row>
    <row r="23" spans="1:11" s="44" customFormat="1" ht="12">
      <c r="A23" s="299"/>
      <c r="B23" s="106"/>
      <c r="C23" s="300"/>
      <c r="D23" s="300"/>
      <c r="E23" s="300"/>
      <c r="F23" s="301"/>
      <c r="G23" s="42"/>
      <c r="H23" s="42"/>
      <c r="I23" s="42"/>
      <c r="J23" s="42"/>
      <c r="K23" s="42"/>
    </row>
    <row r="24" spans="1:11" s="44" customFormat="1" ht="12">
      <c r="A24" s="299"/>
      <c r="B24" s="106"/>
      <c r="C24" s="300"/>
      <c r="D24" s="300"/>
      <c r="E24" s="300"/>
      <c r="F24" s="301"/>
      <c r="G24" s="42"/>
      <c r="H24" s="42"/>
      <c r="I24" s="42"/>
      <c r="J24" s="42"/>
      <c r="K24" s="42"/>
    </row>
    <row r="25" spans="1:11" s="44" customFormat="1" ht="12">
      <c r="A25" s="299"/>
      <c r="D25" s="300"/>
      <c r="E25" s="300"/>
      <c r="F25" s="301"/>
      <c r="G25" s="42"/>
      <c r="H25" s="42"/>
      <c r="I25" s="42"/>
      <c r="J25" s="42"/>
      <c r="K25" s="42"/>
    </row>
    <row r="26" spans="1:11" s="44" customFormat="1" ht="12">
      <c r="A26" s="299"/>
      <c r="B26" s="302" t="s">
        <v>94</v>
      </c>
      <c r="C26" s="303">
        <f>ROUND((((1+F9+F10+F11)*(1+F12)*(1+F13))/(1-F14))-1,2)</f>
        <v>0.24</v>
      </c>
      <c r="D26" s="300"/>
      <c r="E26" s="300"/>
      <c r="F26" s="301"/>
      <c r="G26" s="42"/>
      <c r="H26" s="42"/>
      <c r="I26" s="42"/>
      <c r="J26" s="42"/>
      <c r="K26" s="42"/>
    </row>
    <row r="27" spans="1:11" s="44" customFormat="1" ht="12">
      <c r="A27" s="299"/>
      <c r="B27" s="302"/>
      <c r="C27" s="303"/>
      <c r="D27" s="300"/>
      <c r="E27" s="300"/>
      <c r="F27" s="301"/>
      <c r="G27" s="42"/>
      <c r="H27" s="42"/>
      <c r="I27" s="42"/>
      <c r="J27" s="42"/>
      <c r="K27" s="42"/>
    </row>
    <row r="28" spans="1:8" s="44" customFormat="1" ht="12.75">
      <c r="A28" s="299"/>
      <c r="B28" s="304"/>
      <c r="C28" s="300"/>
      <c r="D28" s="300"/>
      <c r="E28" s="300"/>
      <c r="F28" s="301"/>
      <c r="G28" s="42"/>
      <c r="H28" s="42"/>
    </row>
    <row r="29" spans="1:7" s="5" customFormat="1" ht="12.75">
      <c r="A29" s="199" t="str">
        <f>ORÇAMENTO!A24</f>
        <v>REFERÊNCIAS:</v>
      </c>
      <c r="B29" s="7"/>
      <c r="C29" s="39"/>
      <c r="D29" s="39"/>
      <c r="E29" s="305"/>
      <c r="F29" s="306"/>
      <c r="G29" s="307"/>
    </row>
    <row r="30" spans="1:7" s="1" customFormat="1" ht="12.75">
      <c r="A30" s="204" t="str">
        <f>ORÇAMENTO!A25</f>
        <v>SINAPI SC - Não Desonerado: Novembro/2023</v>
      </c>
      <c r="B30" s="7"/>
      <c r="C30" s="40"/>
      <c r="D30" s="40"/>
      <c r="E30" s="133"/>
      <c r="F30" s="308"/>
      <c r="G30" s="7"/>
    </row>
    <row r="31" spans="1:7" s="1" customFormat="1" ht="12.75">
      <c r="A31" s="204"/>
      <c r="B31" s="7"/>
      <c r="C31" s="40"/>
      <c r="D31" s="40"/>
      <c r="E31" s="133"/>
      <c r="F31" s="308"/>
      <c r="G31" s="7"/>
    </row>
    <row r="32" spans="1:7" s="1" customFormat="1" ht="12.75">
      <c r="A32" s="204"/>
      <c r="B32" s="7"/>
      <c r="C32" s="40"/>
      <c r="D32" s="40"/>
      <c r="E32" s="133"/>
      <c r="F32" s="308"/>
      <c r="G32" s="7"/>
    </row>
    <row r="33" spans="1:7" s="1" customFormat="1" ht="12.75">
      <c r="A33" s="204"/>
      <c r="B33" s="7"/>
      <c r="C33" s="40"/>
      <c r="D33" s="40"/>
      <c r="E33" s="133"/>
      <c r="F33" s="308"/>
      <c r="G33" s="7"/>
    </row>
    <row r="34" spans="1:6" ht="12.75" thickBot="1">
      <c r="A34" s="309"/>
      <c r="B34" s="310"/>
      <c r="C34" s="311"/>
      <c r="D34" s="311"/>
      <c r="E34" s="311"/>
      <c r="F34" s="312"/>
    </row>
    <row r="89" ht="12">
      <c r="A89" s="42" t="s">
        <v>210</v>
      </c>
    </row>
  </sheetData>
  <sheetProtection/>
  <mergeCells count="1">
    <mergeCell ref="A7:F7"/>
  </mergeCells>
  <printOptions/>
  <pageMargins left="0.7874015748031497" right="0.7874015748031497" top="2.362204724409449" bottom="0.7874015748031497" header="0.5118110236220472" footer="0.15748031496062992"/>
  <pageSetup fitToHeight="0" fitToWidth="1" horizontalDpi="600" verticalDpi="600" orientation="portrait" paperSize="9" scale="78" r:id="rId2"/>
  <headerFooter>
    <oddFooter>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K89"/>
  <sheetViews>
    <sheetView showGridLines="0" tabSelected="1" view="pageBreakPreview" zoomScaleSheetLayoutView="100" zoomScalePageLayoutView="0" workbookViewId="0" topLeftCell="A1">
      <pane ySplit="9" topLeftCell="A34" activePane="bottomLeft" state="frozen"/>
      <selection pane="topLeft" activeCell="I19" sqref="I19"/>
      <selection pane="bottomLeft" activeCell="I19" sqref="I19"/>
    </sheetView>
  </sheetViews>
  <sheetFormatPr defaultColWidth="9.140625" defaultRowHeight="12.75"/>
  <cols>
    <col min="1" max="1" width="9.7109375" style="29" customWidth="1"/>
    <col min="2" max="2" width="50.7109375" style="314" customWidth="1"/>
    <col min="3" max="6" width="12.7109375" style="349" customWidth="1"/>
    <col min="7" max="16384" width="9.140625" style="29" customWidth="1"/>
  </cols>
  <sheetData>
    <row r="1" spans="1:6" ht="15.75">
      <c r="A1" s="57" t="str">
        <f>'[1]ORÇAMENTO'!A1</f>
        <v>PREFEITURA MUNICIPAL DE TIMBÓ</v>
      </c>
      <c r="B1" s="104"/>
      <c r="C1" s="80"/>
      <c r="D1" s="80"/>
      <c r="E1" s="80"/>
      <c r="F1" s="90"/>
    </row>
    <row r="2" spans="1:6" ht="12">
      <c r="A2" s="59" t="str">
        <f>'[1]ORÇAMENTO'!A2</f>
        <v>SECRETARIA DE PLANEJAMENTO, TRÂNSITO, MEIO AMBIENTE, INDÚSTRIA, COMÉRCIO E SERVIÇOS</v>
      </c>
      <c r="B2" s="105"/>
      <c r="C2" s="81"/>
      <c r="D2" s="81"/>
      <c r="E2" s="81"/>
      <c r="F2" s="91"/>
    </row>
    <row r="3" spans="1:6" ht="12">
      <c r="A3" s="30"/>
      <c r="B3" s="106"/>
      <c r="C3" s="277"/>
      <c r="D3" s="277"/>
      <c r="E3" s="277"/>
      <c r="F3" s="278"/>
    </row>
    <row r="4" spans="1:6" s="33" customFormat="1" ht="12">
      <c r="A4" s="35" t="str">
        <f>'[1]ORÇAMENTO'!A4</f>
        <v>PROJETO:</v>
      </c>
      <c r="B4" s="279" t="str">
        <f>ORÇAMENTO!B4</f>
        <v>EXECUÇÃO DE REPAROS EM REVESTIMENTO ASFÁLTICO</v>
      </c>
      <c r="C4" s="280"/>
      <c r="D4" s="280"/>
      <c r="E4" s="280"/>
      <c r="F4" s="281"/>
    </row>
    <row r="5" spans="1:6" s="33" customFormat="1" ht="12.75" thickBot="1">
      <c r="A5" s="36" t="str">
        <f>'[1]ORÇAMENTO'!A5</f>
        <v>LOCAL: </v>
      </c>
      <c r="B5" s="282" t="str">
        <f>ORÇAMENTO!B5</f>
        <v>RUAS DIVERSAS - TIMBÓ/SC</v>
      </c>
      <c r="C5" s="283"/>
      <c r="D5" s="283"/>
      <c r="E5" s="141" t="str">
        <f>ORÇAMENTO!H5</f>
        <v>DATA: JUNHO/2021</v>
      </c>
      <c r="F5" s="284"/>
    </row>
    <row r="6" spans="1:6" s="33" customFormat="1" ht="12.75" thickBot="1">
      <c r="A6" s="35"/>
      <c r="B6" s="107"/>
      <c r="C6" s="285"/>
      <c r="D6" s="285"/>
      <c r="E6" s="96"/>
      <c r="F6" s="143"/>
    </row>
    <row r="7" spans="1:6" ht="16.5" thickBot="1">
      <c r="A7" s="372" t="s">
        <v>95</v>
      </c>
      <c r="B7" s="373"/>
      <c r="C7" s="373"/>
      <c r="D7" s="373"/>
      <c r="E7" s="373"/>
      <c r="F7" s="374"/>
    </row>
    <row r="8" spans="1:6" ht="12">
      <c r="A8" s="378" t="s">
        <v>6</v>
      </c>
      <c r="B8" s="380" t="s">
        <v>7</v>
      </c>
      <c r="C8" s="382" t="s">
        <v>96</v>
      </c>
      <c r="D8" s="383"/>
      <c r="E8" s="382" t="s">
        <v>163</v>
      </c>
      <c r="F8" s="384"/>
    </row>
    <row r="9" spans="1:6" s="325" customFormat="1" ht="24">
      <c r="A9" s="379"/>
      <c r="B9" s="381"/>
      <c r="C9" s="288" t="s">
        <v>97</v>
      </c>
      <c r="D9" s="288" t="s">
        <v>98</v>
      </c>
      <c r="E9" s="288" t="s">
        <v>97</v>
      </c>
      <c r="F9" s="289" t="s">
        <v>98</v>
      </c>
    </row>
    <row r="10" spans="1:6" s="325" customFormat="1" ht="12">
      <c r="A10" s="375" t="s">
        <v>99</v>
      </c>
      <c r="B10" s="376"/>
      <c r="C10" s="376"/>
      <c r="D10" s="376"/>
      <c r="E10" s="376"/>
      <c r="F10" s="377"/>
    </row>
    <row r="11" spans="1:6" s="33" customFormat="1" ht="12">
      <c r="A11" s="291" t="s">
        <v>100</v>
      </c>
      <c r="B11" s="326" t="s">
        <v>101</v>
      </c>
      <c r="C11" s="327">
        <v>0</v>
      </c>
      <c r="D11" s="327">
        <v>0</v>
      </c>
      <c r="E11" s="327">
        <v>0.2</v>
      </c>
      <c r="F11" s="328">
        <v>0.2</v>
      </c>
    </row>
    <row r="12" spans="1:6" s="33" customFormat="1" ht="12">
      <c r="A12" s="291" t="s">
        <v>102</v>
      </c>
      <c r="B12" s="326" t="s">
        <v>103</v>
      </c>
      <c r="C12" s="327">
        <v>0.015</v>
      </c>
      <c r="D12" s="327">
        <v>0.015</v>
      </c>
      <c r="E12" s="327">
        <v>0.015</v>
      </c>
      <c r="F12" s="328">
        <v>0.015</v>
      </c>
    </row>
    <row r="13" spans="1:6" s="33" customFormat="1" ht="12">
      <c r="A13" s="291" t="s">
        <v>104</v>
      </c>
      <c r="B13" s="326" t="s">
        <v>105</v>
      </c>
      <c r="C13" s="327">
        <v>0.01</v>
      </c>
      <c r="D13" s="327">
        <v>0.01</v>
      </c>
      <c r="E13" s="327">
        <v>0.01</v>
      </c>
      <c r="F13" s="328">
        <v>0.01</v>
      </c>
    </row>
    <row r="14" spans="1:6" s="33" customFormat="1" ht="12">
      <c r="A14" s="291" t="s">
        <v>106</v>
      </c>
      <c r="B14" s="326" t="s">
        <v>107</v>
      </c>
      <c r="C14" s="327">
        <v>0.002</v>
      </c>
      <c r="D14" s="327">
        <v>0.002</v>
      </c>
      <c r="E14" s="327">
        <v>0.002</v>
      </c>
      <c r="F14" s="328">
        <v>0.002</v>
      </c>
    </row>
    <row r="15" spans="1:6" s="33" customFormat="1" ht="12">
      <c r="A15" s="291" t="s">
        <v>108</v>
      </c>
      <c r="B15" s="326" t="s">
        <v>109</v>
      </c>
      <c r="C15" s="327">
        <v>0.006</v>
      </c>
      <c r="D15" s="327">
        <v>0.006</v>
      </c>
      <c r="E15" s="327">
        <v>0.006</v>
      </c>
      <c r="F15" s="328">
        <v>0.006</v>
      </c>
    </row>
    <row r="16" spans="1:6" s="33" customFormat="1" ht="12">
      <c r="A16" s="291" t="s">
        <v>110</v>
      </c>
      <c r="B16" s="326" t="s">
        <v>111</v>
      </c>
      <c r="C16" s="327">
        <v>0.025</v>
      </c>
      <c r="D16" s="327">
        <v>0.025</v>
      </c>
      <c r="E16" s="327">
        <v>0.025</v>
      </c>
      <c r="F16" s="328">
        <v>0.025</v>
      </c>
    </row>
    <row r="17" spans="1:6" s="33" customFormat="1" ht="12">
      <c r="A17" s="291" t="s">
        <v>112</v>
      </c>
      <c r="B17" s="329" t="s">
        <v>113</v>
      </c>
      <c r="C17" s="327">
        <v>0.03</v>
      </c>
      <c r="D17" s="327">
        <v>0.03</v>
      </c>
      <c r="E17" s="327">
        <v>0.03</v>
      </c>
      <c r="F17" s="328">
        <v>0.03</v>
      </c>
    </row>
    <row r="18" spans="1:6" s="33" customFormat="1" ht="12">
      <c r="A18" s="291" t="s">
        <v>114</v>
      </c>
      <c r="B18" s="329" t="s">
        <v>115</v>
      </c>
      <c r="C18" s="327">
        <v>0.08</v>
      </c>
      <c r="D18" s="327">
        <v>0.08</v>
      </c>
      <c r="E18" s="327">
        <v>0.08</v>
      </c>
      <c r="F18" s="328">
        <v>0.08</v>
      </c>
    </row>
    <row r="19" spans="1:6" s="33" customFormat="1" ht="12">
      <c r="A19" s="291" t="s">
        <v>116</v>
      </c>
      <c r="B19" s="329" t="s">
        <v>117</v>
      </c>
      <c r="C19" s="327">
        <v>0.01</v>
      </c>
      <c r="D19" s="327">
        <v>0.01</v>
      </c>
      <c r="E19" s="327">
        <v>0.01</v>
      </c>
      <c r="F19" s="328">
        <v>0.01</v>
      </c>
    </row>
    <row r="20" spans="1:6" s="333" customFormat="1" ht="12">
      <c r="A20" s="317" t="s">
        <v>118</v>
      </c>
      <c r="B20" s="330" t="s">
        <v>14</v>
      </c>
      <c r="C20" s="331">
        <f>SUM(C11:C19)</f>
        <v>0.178</v>
      </c>
      <c r="D20" s="331">
        <f>SUM(D11:D19)</f>
        <v>0.178</v>
      </c>
      <c r="E20" s="331">
        <f>SUM(E11:E19)</f>
        <v>0.37800000000000006</v>
      </c>
      <c r="F20" s="332">
        <f>SUM(F11:F19)</f>
        <v>0.37800000000000006</v>
      </c>
    </row>
    <row r="21" spans="1:6" s="325" customFormat="1" ht="12">
      <c r="A21" s="375" t="s">
        <v>119</v>
      </c>
      <c r="B21" s="376"/>
      <c r="C21" s="376"/>
      <c r="D21" s="376"/>
      <c r="E21" s="376"/>
      <c r="F21" s="377"/>
    </row>
    <row r="22" spans="1:6" s="33" customFormat="1" ht="12">
      <c r="A22" s="291" t="s">
        <v>120</v>
      </c>
      <c r="B22" s="326" t="s">
        <v>121</v>
      </c>
      <c r="C22" s="327">
        <v>0.1788</v>
      </c>
      <c r="D22" s="327" t="s">
        <v>58</v>
      </c>
      <c r="E22" s="327">
        <v>0.1788</v>
      </c>
      <c r="F22" s="328" t="s">
        <v>58</v>
      </c>
    </row>
    <row r="23" spans="1:6" s="33" customFormat="1" ht="12">
      <c r="A23" s="291" t="s">
        <v>122</v>
      </c>
      <c r="B23" s="326" t="s">
        <v>123</v>
      </c>
      <c r="C23" s="327">
        <v>0.0369</v>
      </c>
      <c r="D23" s="327" t="s">
        <v>58</v>
      </c>
      <c r="E23" s="327">
        <v>0.0369</v>
      </c>
      <c r="F23" s="328" t="s">
        <v>58</v>
      </c>
    </row>
    <row r="24" spans="1:6" s="33" customFormat="1" ht="12">
      <c r="A24" s="291" t="s">
        <v>124</v>
      </c>
      <c r="B24" s="329" t="s">
        <v>125</v>
      </c>
      <c r="C24" s="327">
        <v>0.0089</v>
      </c>
      <c r="D24" s="327">
        <v>0.0069</v>
      </c>
      <c r="E24" s="327">
        <v>0.0089</v>
      </c>
      <c r="F24" s="328">
        <v>0.0069</v>
      </c>
    </row>
    <row r="25" spans="1:6" s="33" customFormat="1" ht="12">
      <c r="A25" s="291" t="s">
        <v>126</v>
      </c>
      <c r="B25" s="329" t="s">
        <v>127</v>
      </c>
      <c r="C25" s="327">
        <v>0.1074</v>
      </c>
      <c r="D25" s="327">
        <v>0.0833</v>
      </c>
      <c r="E25" s="327">
        <v>0.1074</v>
      </c>
      <c r="F25" s="328">
        <v>0.0833</v>
      </c>
    </row>
    <row r="26" spans="1:6" s="33" customFormat="1" ht="12">
      <c r="A26" s="291" t="s">
        <v>128</v>
      </c>
      <c r="B26" s="329" t="s">
        <v>129</v>
      </c>
      <c r="C26" s="327">
        <v>0.0007</v>
      </c>
      <c r="D26" s="327">
        <v>0.0006</v>
      </c>
      <c r="E26" s="327">
        <v>0.0007</v>
      </c>
      <c r="F26" s="328">
        <v>0.0006</v>
      </c>
    </row>
    <row r="27" spans="1:6" s="33" customFormat="1" ht="12">
      <c r="A27" s="291" t="s">
        <v>130</v>
      </c>
      <c r="B27" s="326" t="s">
        <v>131</v>
      </c>
      <c r="C27" s="327">
        <v>0.0072</v>
      </c>
      <c r="D27" s="327">
        <v>0.0056</v>
      </c>
      <c r="E27" s="327">
        <v>0.0072</v>
      </c>
      <c r="F27" s="328">
        <v>0.0056</v>
      </c>
    </row>
    <row r="28" spans="1:6" s="33" customFormat="1" ht="12">
      <c r="A28" s="291" t="s">
        <v>132</v>
      </c>
      <c r="B28" s="326" t="s">
        <v>133</v>
      </c>
      <c r="C28" s="327">
        <v>0.0177</v>
      </c>
      <c r="D28" s="327" t="s">
        <v>58</v>
      </c>
      <c r="E28" s="327">
        <v>0.0177</v>
      </c>
      <c r="F28" s="328" t="s">
        <v>58</v>
      </c>
    </row>
    <row r="29" spans="1:6" s="33" customFormat="1" ht="12">
      <c r="A29" s="291" t="s">
        <v>134</v>
      </c>
      <c r="B29" s="329" t="s">
        <v>135</v>
      </c>
      <c r="C29" s="327">
        <v>0.0011</v>
      </c>
      <c r="D29" s="327">
        <v>0.0009</v>
      </c>
      <c r="E29" s="327">
        <v>0.0011</v>
      </c>
      <c r="F29" s="328">
        <v>0.0009</v>
      </c>
    </row>
    <row r="30" spans="1:6" s="33" customFormat="1" ht="12">
      <c r="A30" s="291" t="s">
        <v>136</v>
      </c>
      <c r="B30" s="329" t="s">
        <v>137</v>
      </c>
      <c r="C30" s="327">
        <v>0.0752</v>
      </c>
      <c r="D30" s="327">
        <v>0.0583</v>
      </c>
      <c r="E30" s="327">
        <v>0.0752</v>
      </c>
      <c r="F30" s="328">
        <v>0.0583</v>
      </c>
    </row>
    <row r="31" spans="1:6" s="33" customFormat="1" ht="12">
      <c r="A31" s="291" t="s">
        <v>138</v>
      </c>
      <c r="B31" s="329" t="s">
        <v>139</v>
      </c>
      <c r="C31" s="327">
        <v>0.0003</v>
      </c>
      <c r="D31" s="327">
        <v>0.0003</v>
      </c>
      <c r="E31" s="327">
        <v>0.0003</v>
      </c>
      <c r="F31" s="328">
        <v>0.0003</v>
      </c>
    </row>
    <row r="32" spans="1:6" s="33" customFormat="1" ht="12">
      <c r="A32" s="317" t="s">
        <v>140</v>
      </c>
      <c r="B32" s="330" t="s">
        <v>14</v>
      </c>
      <c r="C32" s="331">
        <f>SUM(C22:C31)</f>
        <v>0.4341999999999999</v>
      </c>
      <c r="D32" s="331">
        <f>SUM(D22:D31)</f>
        <v>0.15589999999999998</v>
      </c>
      <c r="E32" s="331">
        <f>SUM(E22:E31)</f>
        <v>0.4341999999999999</v>
      </c>
      <c r="F32" s="332">
        <f>SUM(F22:F31)</f>
        <v>0.15589999999999998</v>
      </c>
    </row>
    <row r="33" spans="1:6" s="325" customFormat="1" ht="12">
      <c r="A33" s="375" t="s">
        <v>141</v>
      </c>
      <c r="B33" s="376"/>
      <c r="C33" s="376"/>
      <c r="D33" s="376"/>
      <c r="E33" s="376"/>
      <c r="F33" s="377"/>
    </row>
    <row r="34" spans="1:6" s="33" customFormat="1" ht="12">
      <c r="A34" s="291" t="s">
        <v>142</v>
      </c>
      <c r="B34" s="326" t="s">
        <v>143</v>
      </c>
      <c r="C34" s="327">
        <v>0.0453</v>
      </c>
      <c r="D34" s="327">
        <v>0.0351</v>
      </c>
      <c r="E34" s="327">
        <v>0.0453</v>
      </c>
      <c r="F34" s="328">
        <v>0.0351</v>
      </c>
    </row>
    <row r="35" spans="1:6" s="33" customFormat="1" ht="12">
      <c r="A35" s="291" t="s">
        <v>144</v>
      </c>
      <c r="B35" s="329" t="s">
        <v>145</v>
      </c>
      <c r="C35" s="327">
        <v>0.0011</v>
      </c>
      <c r="D35" s="327">
        <v>0.0008</v>
      </c>
      <c r="E35" s="327">
        <v>0.0011</v>
      </c>
      <c r="F35" s="328">
        <v>0.0008</v>
      </c>
    </row>
    <row r="36" spans="1:6" s="33" customFormat="1" ht="12">
      <c r="A36" s="291" t="s">
        <v>146</v>
      </c>
      <c r="B36" s="329" t="s">
        <v>147</v>
      </c>
      <c r="C36" s="327">
        <v>0.0559</v>
      </c>
      <c r="D36" s="327">
        <v>0.0434</v>
      </c>
      <c r="E36" s="327">
        <v>0.0559</v>
      </c>
      <c r="F36" s="328">
        <v>0.0434</v>
      </c>
    </row>
    <row r="37" spans="1:6" s="33" customFormat="1" ht="12">
      <c r="A37" s="291" t="s">
        <v>148</v>
      </c>
      <c r="B37" s="329" t="s">
        <v>149</v>
      </c>
      <c r="C37" s="327">
        <v>0.0377</v>
      </c>
      <c r="D37" s="327">
        <v>0.0292</v>
      </c>
      <c r="E37" s="327">
        <v>0.0377</v>
      </c>
      <c r="F37" s="328">
        <v>0.0292</v>
      </c>
    </row>
    <row r="38" spans="1:6" s="33" customFormat="1" ht="12">
      <c r="A38" s="291" t="s">
        <v>150</v>
      </c>
      <c r="B38" s="326" t="s">
        <v>151</v>
      </c>
      <c r="C38" s="327">
        <v>0.0038</v>
      </c>
      <c r="D38" s="327">
        <v>0.003</v>
      </c>
      <c r="E38" s="327">
        <v>0.0038</v>
      </c>
      <c r="F38" s="328">
        <v>0.003</v>
      </c>
    </row>
    <row r="39" spans="1:6" s="33" customFormat="1" ht="12">
      <c r="A39" s="317" t="s">
        <v>152</v>
      </c>
      <c r="B39" s="330" t="s">
        <v>14</v>
      </c>
      <c r="C39" s="331">
        <f>SUM(C34:C38)</f>
        <v>0.1438</v>
      </c>
      <c r="D39" s="331">
        <f>SUM(D34:D38)</f>
        <v>0.11150000000000002</v>
      </c>
      <c r="E39" s="331">
        <f>SUM(E34:E38)</f>
        <v>0.1438</v>
      </c>
      <c r="F39" s="332">
        <f>SUM(F34:F38)</f>
        <v>0.11150000000000002</v>
      </c>
    </row>
    <row r="40" spans="1:6" s="325" customFormat="1" ht="12">
      <c r="A40" s="375" t="s">
        <v>153</v>
      </c>
      <c r="B40" s="376"/>
      <c r="C40" s="376"/>
      <c r="D40" s="376"/>
      <c r="E40" s="376"/>
      <c r="F40" s="377"/>
    </row>
    <row r="41" spans="1:6" s="33" customFormat="1" ht="12">
      <c r="A41" s="291" t="s">
        <v>154</v>
      </c>
      <c r="B41" s="326" t="s">
        <v>155</v>
      </c>
      <c r="C41" s="327">
        <v>0.0773</v>
      </c>
      <c r="D41" s="327">
        <v>0.0278</v>
      </c>
      <c r="E41" s="327">
        <v>0.1641</v>
      </c>
      <c r="F41" s="328">
        <v>0.0589</v>
      </c>
    </row>
    <row r="42" spans="1:6" s="33" customFormat="1" ht="24">
      <c r="A42" s="291" t="s">
        <v>156</v>
      </c>
      <c r="B42" s="329" t="s">
        <v>157</v>
      </c>
      <c r="C42" s="327">
        <v>0.0038</v>
      </c>
      <c r="D42" s="327">
        <v>0.003</v>
      </c>
      <c r="E42" s="327">
        <v>0.004</v>
      </c>
      <c r="F42" s="328">
        <v>0.0031</v>
      </c>
    </row>
    <row r="43" spans="1:6" s="33" customFormat="1" ht="12">
      <c r="A43" s="317" t="s">
        <v>158</v>
      </c>
      <c r="B43" s="330" t="s">
        <v>14</v>
      </c>
      <c r="C43" s="331">
        <f>SUM(C41:C42)</f>
        <v>0.08109999999999999</v>
      </c>
      <c r="D43" s="331">
        <f>SUM(D41:D42)</f>
        <v>0.030799999999999998</v>
      </c>
      <c r="E43" s="331">
        <f>SUM(E41:E42)</f>
        <v>0.1681</v>
      </c>
      <c r="F43" s="332">
        <f>SUM(F41:F42)</f>
        <v>0.062</v>
      </c>
    </row>
    <row r="44" spans="1:6" s="33" customFormat="1" ht="12">
      <c r="A44" s="318"/>
      <c r="B44" s="319" t="s">
        <v>195</v>
      </c>
      <c r="C44" s="319"/>
      <c r="D44" s="319"/>
      <c r="E44" s="319"/>
      <c r="F44" s="320"/>
    </row>
    <row r="45" spans="1:6" s="33" customFormat="1" ht="12.75" customHeight="1">
      <c r="A45" s="334"/>
      <c r="B45" s="335" t="s">
        <v>159</v>
      </c>
      <c r="C45" s="336">
        <f>C20+C32+C39+C43</f>
        <v>0.8370999999999998</v>
      </c>
      <c r="D45" s="336">
        <f>D20+D32+D39+D43</f>
        <v>0.4762</v>
      </c>
      <c r="E45" s="336">
        <f>E20+E32+E39+E43</f>
        <v>1.1241</v>
      </c>
      <c r="F45" s="337">
        <f>F20+F32+F39+F43</f>
        <v>0.7074</v>
      </c>
    </row>
    <row r="46" spans="1:6" ht="12">
      <c r="A46" s="299"/>
      <c r="B46" s="106"/>
      <c r="C46" s="300"/>
      <c r="D46" s="300"/>
      <c r="E46" s="300"/>
      <c r="F46" s="301"/>
    </row>
    <row r="47" spans="1:11" s="313" customFormat="1" ht="12">
      <c r="A47" s="299"/>
      <c r="B47" s="106"/>
      <c r="C47" s="300"/>
      <c r="D47" s="300"/>
      <c r="E47" s="300"/>
      <c r="F47" s="301"/>
      <c r="G47" s="29"/>
      <c r="H47" s="29"/>
      <c r="I47" s="29"/>
      <c r="J47" s="29"/>
      <c r="K47" s="29"/>
    </row>
    <row r="48" spans="1:7" s="344" customFormat="1" ht="12.75">
      <c r="A48" s="338" t="str">
        <f>ORÇAMENTO!A24</f>
        <v>REFERÊNCIAS:</v>
      </c>
      <c r="B48" s="339"/>
      <c r="C48" s="340"/>
      <c r="D48" s="340"/>
      <c r="E48" s="341"/>
      <c r="F48" s="342"/>
      <c r="G48" s="343"/>
    </row>
    <row r="49" spans="1:7" s="323" customFormat="1" ht="12.75">
      <c r="A49" s="345" t="str">
        <f>ORÇAMENTO!A25</f>
        <v>SINAPI SC - Não Desonerado: Novembro/2023</v>
      </c>
      <c r="B49" s="339"/>
      <c r="C49" s="340"/>
      <c r="D49" s="340"/>
      <c r="E49" s="346"/>
      <c r="F49" s="347"/>
      <c r="G49" s="339"/>
    </row>
    <row r="50" spans="1:7" s="323" customFormat="1" ht="12.75">
      <c r="A50" s="345"/>
      <c r="B50" s="339"/>
      <c r="C50" s="348"/>
      <c r="D50" s="348"/>
      <c r="E50" s="346"/>
      <c r="F50" s="347"/>
      <c r="G50" s="339"/>
    </row>
    <row r="51" spans="1:7" s="323" customFormat="1" ht="12.75">
      <c r="A51" s="345"/>
      <c r="B51" s="339"/>
      <c r="C51" s="348"/>
      <c r="D51" s="348"/>
      <c r="E51" s="346"/>
      <c r="F51" s="347"/>
      <c r="G51" s="339"/>
    </row>
    <row r="52" spans="1:7" s="323" customFormat="1" ht="12.75">
      <c r="A52" s="345"/>
      <c r="B52" s="339"/>
      <c r="C52" s="348"/>
      <c r="D52" s="348"/>
      <c r="E52" s="346"/>
      <c r="F52" s="347"/>
      <c r="G52" s="339"/>
    </row>
    <row r="53" spans="1:6" ht="12.75" thickBot="1">
      <c r="A53" s="309"/>
      <c r="B53" s="310"/>
      <c r="C53" s="311"/>
      <c r="D53" s="311"/>
      <c r="E53" s="311"/>
      <c r="F53" s="312"/>
    </row>
    <row r="54" spans="2:8" s="313" customFormat="1" ht="12">
      <c r="B54" s="314"/>
      <c r="C54" s="315"/>
      <c r="D54" s="315"/>
      <c r="E54" s="315"/>
      <c r="F54" s="315"/>
      <c r="G54" s="29"/>
      <c r="H54" s="29"/>
    </row>
    <row r="55" spans="2:8" s="313" customFormat="1" ht="12">
      <c r="B55" s="314"/>
      <c r="C55" s="315"/>
      <c r="D55" s="315"/>
      <c r="E55" s="315"/>
      <c r="F55" s="315"/>
      <c r="G55" s="29"/>
      <c r="H55" s="29"/>
    </row>
    <row r="56" spans="2:8" s="313" customFormat="1" ht="12">
      <c r="B56" s="314"/>
      <c r="C56" s="315"/>
      <c r="D56" s="315"/>
      <c r="E56" s="315"/>
      <c r="F56" s="315"/>
      <c r="G56" s="29"/>
      <c r="H56" s="29"/>
    </row>
    <row r="57" spans="2:11" s="313" customFormat="1" ht="12">
      <c r="B57" s="314"/>
      <c r="C57" s="315"/>
      <c r="D57" s="315"/>
      <c r="E57" s="315"/>
      <c r="F57" s="315"/>
      <c r="G57" s="29"/>
      <c r="H57" s="29"/>
      <c r="I57" s="29"/>
      <c r="J57" s="29"/>
      <c r="K57" s="29"/>
    </row>
    <row r="58" spans="2:11" s="313" customFormat="1" ht="12">
      <c r="B58" s="314"/>
      <c r="C58" s="315"/>
      <c r="D58" s="315"/>
      <c r="E58" s="315"/>
      <c r="F58" s="315"/>
      <c r="G58" s="29"/>
      <c r="H58" s="29"/>
      <c r="I58" s="29"/>
      <c r="J58" s="29"/>
      <c r="K58" s="29"/>
    </row>
    <row r="59" spans="2:11" s="313" customFormat="1" ht="12">
      <c r="B59" s="314"/>
      <c r="C59" s="315"/>
      <c r="D59" s="315"/>
      <c r="E59" s="315"/>
      <c r="F59" s="315"/>
      <c r="G59" s="29"/>
      <c r="H59" s="29"/>
      <c r="I59" s="29"/>
      <c r="J59" s="29"/>
      <c r="K59" s="29"/>
    </row>
    <row r="60" spans="2:11" s="313" customFormat="1" ht="12">
      <c r="B60" s="314"/>
      <c r="C60" s="315"/>
      <c r="D60" s="315"/>
      <c r="E60" s="315"/>
      <c r="F60" s="315"/>
      <c r="G60" s="29"/>
      <c r="H60" s="29"/>
      <c r="I60" s="29"/>
      <c r="J60" s="29"/>
      <c r="K60" s="29"/>
    </row>
    <row r="61" spans="2:11" s="313" customFormat="1" ht="12">
      <c r="B61" s="314"/>
      <c r="C61" s="315"/>
      <c r="D61" s="315"/>
      <c r="E61" s="315"/>
      <c r="F61" s="315"/>
      <c r="G61" s="29"/>
      <c r="H61" s="29"/>
      <c r="I61" s="29"/>
      <c r="J61" s="29"/>
      <c r="K61" s="29"/>
    </row>
    <row r="62" spans="2:11" s="313" customFormat="1" ht="12">
      <c r="B62" s="314"/>
      <c r="C62" s="315"/>
      <c r="D62" s="315"/>
      <c r="E62" s="315"/>
      <c r="F62" s="315"/>
      <c r="G62" s="29"/>
      <c r="H62" s="29"/>
      <c r="I62" s="29"/>
      <c r="J62" s="29"/>
      <c r="K62" s="29"/>
    </row>
    <row r="63" spans="2:11" s="313" customFormat="1" ht="12">
      <c r="B63" s="314"/>
      <c r="C63" s="315"/>
      <c r="D63" s="315"/>
      <c r="E63" s="315"/>
      <c r="F63" s="315"/>
      <c r="G63" s="29"/>
      <c r="H63" s="29"/>
      <c r="I63" s="29"/>
      <c r="J63" s="29"/>
      <c r="K63" s="29"/>
    </row>
    <row r="64" spans="2:11" s="313" customFormat="1" ht="12">
      <c r="B64" s="314"/>
      <c r="C64" s="315"/>
      <c r="D64" s="315"/>
      <c r="E64" s="315"/>
      <c r="F64" s="315"/>
      <c r="G64" s="29"/>
      <c r="H64" s="29"/>
      <c r="I64" s="29"/>
      <c r="J64" s="29"/>
      <c r="K64" s="29"/>
    </row>
    <row r="65" spans="2:11" s="313" customFormat="1" ht="12">
      <c r="B65" s="314"/>
      <c r="C65" s="315"/>
      <c r="D65" s="315"/>
      <c r="E65" s="315"/>
      <c r="F65" s="315"/>
      <c r="G65" s="29"/>
      <c r="H65" s="29"/>
      <c r="I65" s="29"/>
      <c r="J65" s="29"/>
      <c r="K65" s="29"/>
    </row>
    <row r="66" spans="2:11" s="313" customFormat="1" ht="12">
      <c r="B66" s="314"/>
      <c r="C66" s="315"/>
      <c r="D66" s="315"/>
      <c r="E66" s="315"/>
      <c r="F66" s="315"/>
      <c r="G66" s="29"/>
      <c r="H66" s="29"/>
      <c r="I66" s="29"/>
      <c r="J66" s="29"/>
      <c r="K66" s="29"/>
    </row>
    <row r="89" ht="12">
      <c r="A89" s="29" t="s">
        <v>210</v>
      </c>
    </row>
  </sheetData>
  <sheetProtection/>
  <mergeCells count="9">
    <mergeCell ref="A40:F40"/>
    <mergeCell ref="A21:F21"/>
    <mergeCell ref="A33:F33"/>
    <mergeCell ref="A7:F7"/>
    <mergeCell ref="A8:A9"/>
    <mergeCell ref="B8:B9"/>
    <mergeCell ref="C8:D8"/>
    <mergeCell ref="E8:F8"/>
    <mergeCell ref="A10:F10"/>
  </mergeCells>
  <printOptions/>
  <pageMargins left="0.7874015748031497" right="0.7874015748031497" top="2.362204724409449" bottom="0.7874015748031497" header="0.5118110236220472" footer="0.15748031496062992"/>
  <pageSetup fitToHeight="0" fitToWidth="1" horizontalDpi="600" verticalDpi="600" orientation="portrait" paperSize="9" scale="78" r:id="rId1"/>
  <headerFoot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K93"/>
  <sheetViews>
    <sheetView showGridLines="0" tabSelected="1" view="pageBreakPreview" zoomScaleSheetLayoutView="100" zoomScalePageLayoutView="0" workbookViewId="0" topLeftCell="A71">
      <selection activeCell="I19" sqref="I19"/>
    </sheetView>
  </sheetViews>
  <sheetFormatPr defaultColWidth="9.140625" defaultRowHeight="12.75"/>
  <cols>
    <col min="1" max="2" width="12.7109375" style="147" customWidth="1"/>
    <col min="3" max="3" width="50.7109375" style="150" customWidth="1"/>
    <col min="4" max="4" width="9.7109375" style="147" customWidth="1"/>
    <col min="5" max="5" width="12.7109375" style="267" customWidth="1"/>
    <col min="6" max="7" width="12.7109375" style="145" customWidth="1"/>
    <col min="8" max="8" width="10.28125" style="114" bestFit="1" customWidth="1"/>
    <col min="9" max="9" width="9.140625" style="114" customWidth="1"/>
    <col min="10" max="11" width="10.140625" style="114" bestFit="1" customWidth="1"/>
    <col min="12" max="13" width="9.140625" style="114" customWidth="1"/>
    <col min="14" max="14" width="10.28125" style="114" bestFit="1" customWidth="1"/>
    <col min="15" max="16384" width="9.140625" style="114" customWidth="1"/>
  </cols>
  <sheetData>
    <row r="1" spans="1:7" s="29" customFormat="1" ht="15.75">
      <c r="A1" s="151" t="s">
        <v>57</v>
      </c>
      <c r="B1" s="146"/>
      <c r="C1" s="149"/>
      <c r="D1" s="146"/>
      <c r="E1" s="253"/>
      <c r="F1" s="144"/>
      <c r="G1" s="148"/>
    </row>
    <row r="2" spans="1:7" s="29" customFormat="1" ht="12">
      <c r="A2" s="59" t="s">
        <v>65</v>
      </c>
      <c r="B2" s="60"/>
      <c r="C2" s="125"/>
      <c r="D2" s="81"/>
      <c r="E2" s="254"/>
      <c r="F2" s="60"/>
      <c r="G2" s="91"/>
    </row>
    <row r="3" spans="1:7" s="29" customFormat="1" ht="12">
      <c r="A3" s="30"/>
      <c r="B3" s="55"/>
      <c r="C3" s="111"/>
      <c r="D3" s="94"/>
      <c r="E3" s="255"/>
      <c r="F3" s="32"/>
      <c r="G3" s="92"/>
    </row>
    <row r="4" spans="1:7" s="33" customFormat="1" ht="12">
      <c r="A4" s="35" t="s">
        <v>13</v>
      </c>
      <c r="B4" s="137" t="s">
        <v>184</v>
      </c>
      <c r="C4" s="142"/>
      <c r="D4" s="139"/>
      <c r="E4" s="256"/>
      <c r="F4" s="137"/>
      <c r="G4" s="140"/>
    </row>
    <row r="5" spans="1:7" s="33" customFormat="1" ht="12.75" thickBot="1">
      <c r="A5" s="36" t="s">
        <v>0</v>
      </c>
      <c r="B5" s="37" t="s">
        <v>183</v>
      </c>
      <c r="C5" s="126"/>
      <c r="D5" s="82"/>
      <c r="E5" s="257"/>
      <c r="F5" s="141" t="s">
        <v>205</v>
      </c>
      <c r="G5" s="93"/>
    </row>
    <row r="6" spans="1:7" s="33" customFormat="1" ht="12.75" thickBot="1">
      <c r="A6" s="35"/>
      <c r="B6" s="137"/>
      <c r="C6" s="142"/>
      <c r="D6" s="139"/>
      <c r="E6" s="256"/>
      <c r="F6" s="96"/>
      <c r="G6" s="143"/>
    </row>
    <row r="7" spans="1:7" ht="15.75">
      <c r="A7" s="388" t="s">
        <v>5</v>
      </c>
      <c r="B7" s="389"/>
      <c r="C7" s="389"/>
      <c r="D7" s="389"/>
      <c r="E7" s="389"/>
      <c r="F7" s="389"/>
      <c r="G7" s="390"/>
    </row>
    <row r="8" spans="1:7" ht="36">
      <c r="A8" s="268"/>
      <c r="B8" s="195" t="s">
        <v>160</v>
      </c>
      <c r="C8" s="196" t="s">
        <v>193</v>
      </c>
      <c r="D8" s="120" t="s">
        <v>32</v>
      </c>
      <c r="E8" s="261"/>
      <c r="F8" s="321"/>
      <c r="G8" s="121">
        <v>56.34</v>
      </c>
    </row>
    <row r="9" spans="1:7" ht="12.75">
      <c r="A9" s="197" t="s">
        <v>59</v>
      </c>
      <c r="B9" s="385" t="s">
        <v>58</v>
      </c>
      <c r="C9" s="386"/>
      <c r="D9" s="386"/>
      <c r="E9" s="386"/>
      <c r="F9" s="386"/>
      <c r="G9" s="387"/>
    </row>
    <row r="10" spans="1:7" ht="22.5">
      <c r="A10" s="17" t="s">
        <v>8</v>
      </c>
      <c r="B10" s="122" t="s">
        <v>6</v>
      </c>
      <c r="C10" s="123" t="s">
        <v>7</v>
      </c>
      <c r="D10" s="122" t="s">
        <v>9</v>
      </c>
      <c r="E10" s="258" t="s">
        <v>2</v>
      </c>
      <c r="F10" s="123" t="s">
        <v>10</v>
      </c>
      <c r="G10" s="124" t="s">
        <v>24</v>
      </c>
    </row>
    <row r="11" spans="1:7" ht="22.5">
      <c r="A11" s="115" t="s">
        <v>29</v>
      </c>
      <c r="B11" s="101">
        <v>97636</v>
      </c>
      <c r="C11" s="113" t="s">
        <v>208</v>
      </c>
      <c r="D11" s="102" t="s">
        <v>32</v>
      </c>
      <c r="E11" s="259">
        <v>1</v>
      </c>
      <c r="F11" s="116">
        <v>22.27</v>
      </c>
      <c r="G11" s="103">
        <v>22.27</v>
      </c>
    </row>
    <row r="12" spans="1:7" ht="45">
      <c r="A12" s="115" t="s">
        <v>29</v>
      </c>
      <c r="B12" s="101">
        <v>100981</v>
      </c>
      <c r="C12" s="113" t="s">
        <v>77</v>
      </c>
      <c r="D12" s="102" t="s">
        <v>49</v>
      </c>
      <c r="E12" s="259">
        <v>0.62</v>
      </c>
      <c r="F12" s="116">
        <v>9.5</v>
      </c>
      <c r="G12" s="103">
        <v>5.89</v>
      </c>
    </row>
    <row r="13" spans="1:7" ht="33.75">
      <c r="A13" s="115" t="s">
        <v>29</v>
      </c>
      <c r="B13" s="101">
        <v>97914</v>
      </c>
      <c r="C13" s="113" t="s">
        <v>74</v>
      </c>
      <c r="D13" s="102" t="s">
        <v>52</v>
      </c>
      <c r="E13" s="259">
        <v>9.3</v>
      </c>
      <c r="F13" s="116">
        <v>3.03</v>
      </c>
      <c r="G13" s="103">
        <v>28.18</v>
      </c>
    </row>
    <row r="14" spans="1:7" ht="12.75">
      <c r="A14" s="183"/>
      <c r="B14" s="184"/>
      <c r="C14" s="185"/>
      <c r="D14" s="184"/>
      <c r="E14" s="262"/>
      <c r="F14" s="100" t="s">
        <v>23</v>
      </c>
      <c r="G14" s="18">
        <v>56.34</v>
      </c>
    </row>
    <row r="15" spans="1:7" ht="12.75">
      <c r="A15" s="186"/>
      <c r="B15" s="187"/>
      <c r="C15" s="188"/>
      <c r="D15" s="187"/>
      <c r="E15" s="260"/>
      <c r="F15" s="189"/>
      <c r="G15" s="190"/>
    </row>
    <row r="16" spans="1:7" ht="36">
      <c r="A16" s="351"/>
      <c r="B16" s="352" t="s">
        <v>185</v>
      </c>
      <c r="C16" s="196" t="s">
        <v>186</v>
      </c>
      <c r="D16" s="120" t="s">
        <v>49</v>
      </c>
      <c r="E16" s="261"/>
      <c r="F16" s="321"/>
      <c r="G16" s="121">
        <v>347.38</v>
      </c>
    </row>
    <row r="17" spans="1:7" ht="12.75">
      <c r="A17" s="197" t="s">
        <v>59</v>
      </c>
      <c r="B17" s="385" t="s">
        <v>58</v>
      </c>
      <c r="C17" s="386"/>
      <c r="D17" s="386"/>
      <c r="E17" s="386"/>
      <c r="F17" s="386"/>
      <c r="G17" s="387"/>
    </row>
    <row r="18" spans="1:7" ht="22.5">
      <c r="A18" s="17" t="s">
        <v>8</v>
      </c>
      <c r="B18" s="122" t="s">
        <v>6</v>
      </c>
      <c r="C18" s="123" t="s">
        <v>7</v>
      </c>
      <c r="D18" s="122" t="s">
        <v>9</v>
      </c>
      <c r="E18" s="258" t="s">
        <v>2</v>
      </c>
      <c r="F18" s="123" t="s">
        <v>10</v>
      </c>
      <c r="G18" s="124" t="s">
        <v>24</v>
      </c>
    </row>
    <row r="19" spans="1:7" ht="33.75">
      <c r="A19" s="115" t="s">
        <v>29</v>
      </c>
      <c r="B19" s="101">
        <v>96399</v>
      </c>
      <c r="C19" s="113" t="s">
        <v>66</v>
      </c>
      <c r="D19" s="102" t="s">
        <v>49</v>
      </c>
      <c r="E19" s="259">
        <v>1</v>
      </c>
      <c r="F19" s="116">
        <v>231.12</v>
      </c>
      <c r="G19" s="103">
        <v>231.12</v>
      </c>
    </row>
    <row r="20" spans="1:7" ht="45">
      <c r="A20" s="115" t="s">
        <v>29</v>
      </c>
      <c r="B20" s="101">
        <v>100977</v>
      </c>
      <c r="C20" s="113" t="s">
        <v>76</v>
      </c>
      <c r="D20" s="102" t="s">
        <v>49</v>
      </c>
      <c r="E20" s="259">
        <v>1.6999999999999997</v>
      </c>
      <c r="F20" s="116">
        <v>7.79</v>
      </c>
      <c r="G20" s="103">
        <v>13.24</v>
      </c>
    </row>
    <row r="21" spans="1:7" ht="33.75">
      <c r="A21" s="115" t="s">
        <v>29</v>
      </c>
      <c r="B21" s="101">
        <v>97914</v>
      </c>
      <c r="C21" s="113" t="s">
        <v>74</v>
      </c>
      <c r="D21" s="102" t="s">
        <v>52</v>
      </c>
      <c r="E21" s="259">
        <v>34</v>
      </c>
      <c r="F21" s="116">
        <v>3.03</v>
      </c>
      <c r="G21" s="103">
        <v>103.02</v>
      </c>
    </row>
    <row r="22" spans="1:7" ht="12.75">
      <c r="A22" s="183"/>
      <c r="B22" s="184"/>
      <c r="C22" s="185"/>
      <c r="D22" s="184"/>
      <c r="E22" s="262"/>
      <c r="F22" s="100" t="s">
        <v>23</v>
      </c>
      <c r="G22" s="18">
        <v>347.38</v>
      </c>
    </row>
    <row r="23" spans="1:7" ht="12.75">
      <c r="A23" s="186"/>
      <c r="B23" s="187"/>
      <c r="C23" s="188"/>
      <c r="D23" s="187"/>
      <c r="E23" s="260"/>
      <c r="F23" s="189"/>
      <c r="G23" s="190"/>
    </row>
    <row r="24" spans="1:7" ht="36">
      <c r="A24" s="351"/>
      <c r="B24" s="352" t="s">
        <v>187</v>
      </c>
      <c r="C24" s="196" t="s">
        <v>188</v>
      </c>
      <c r="D24" s="120" t="s">
        <v>49</v>
      </c>
      <c r="E24" s="261"/>
      <c r="F24" s="321"/>
      <c r="G24" s="121">
        <v>455.08</v>
      </c>
    </row>
    <row r="25" spans="1:7" ht="12.75">
      <c r="A25" s="197" t="s">
        <v>59</v>
      </c>
      <c r="B25" s="385" t="s">
        <v>58</v>
      </c>
      <c r="C25" s="386"/>
      <c r="D25" s="386"/>
      <c r="E25" s="386"/>
      <c r="F25" s="386"/>
      <c r="G25" s="387"/>
    </row>
    <row r="26" spans="1:7" ht="22.5">
      <c r="A26" s="17" t="s">
        <v>8</v>
      </c>
      <c r="B26" s="122" t="s">
        <v>6</v>
      </c>
      <c r="C26" s="123" t="s">
        <v>7</v>
      </c>
      <c r="D26" s="122" t="s">
        <v>9</v>
      </c>
      <c r="E26" s="258" t="s">
        <v>2</v>
      </c>
      <c r="F26" s="123" t="s">
        <v>10</v>
      </c>
      <c r="G26" s="124" t="s">
        <v>24</v>
      </c>
    </row>
    <row r="27" spans="1:7" ht="12.75">
      <c r="A27" s="115"/>
      <c r="B27" s="101"/>
      <c r="C27" s="322" t="s">
        <v>161</v>
      </c>
      <c r="D27" s="102"/>
      <c r="E27" s="259"/>
      <c r="F27" s="116"/>
      <c r="G27" s="103"/>
    </row>
    <row r="28" spans="1:7" ht="33.75">
      <c r="A28" s="115" t="s">
        <v>29</v>
      </c>
      <c r="B28" s="101">
        <v>96396</v>
      </c>
      <c r="C28" s="113" t="s">
        <v>53</v>
      </c>
      <c r="D28" s="102" t="s">
        <v>49</v>
      </c>
      <c r="E28" s="259">
        <v>1</v>
      </c>
      <c r="F28" s="116">
        <v>338.82</v>
      </c>
      <c r="G28" s="103">
        <v>338.82</v>
      </c>
    </row>
    <row r="29" spans="1:7" ht="45">
      <c r="A29" s="115" t="s">
        <v>29</v>
      </c>
      <c r="B29" s="101">
        <v>100977</v>
      </c>
      <c r="C29" s="113" t="s">
        <v>76</v>
      </c>
      <c r="D29" s="102" t="s">
        <v>49</v>
      </c>
      <c r="E29" s="259">
        <v>1.6999999999999997</v>
      </c>
      <c r="F29" s="116">
        <v>7.79</v>
      </c>
      <c r="G29" s="103">
        <v>13.24</v>
      </c>
    </row>
    <row r="30" spans="1:7" ht="33.75">
      <c r="A30" s="115" t="s">
        <v>29</v>
      </c>
      <c r="B30" s="101">
        <v>97914</v>
      </c>
      <c r="C30" s="113" t="s">
        <v>74</v>
      </c>
      <c r="D30" s="102" t="s">
        <v>52</v>
      </c>
      <c r="E30" s="259">
        <v>34</v>
      </c>
      <c r="F30" s="116">
        <v>3.03</v>
      </c>
      <c r="G30" s="103">
        <v>103.02</v>
      </c>
    </row>
    <row r="31" spans="1:7" ht="12.75">
      <c r="A31" s="183"/>
      <c r="B31" s="184"/>
      <c r="C31" s="185"/>
      <c r="D31" s="184"/>
      <c r="E31" s="262"/>
      <c r="F31" s="100" t="s">
        <v>23</v>
      </c>
      <c r="G31" s="18">
        <v>455.08</v>
      </c>
    </row>
    <row r="32" spans="1:7" ht="12.75">
      <c r="A32" s="186"/>
      <c r="B32" s="187"/>
      <c r="C32" s="188"/>
      <c r="D32" s="187"/>
      <c r="E32" s="260"/>
      <c r="F32" s="189"/>
      <c r="G32" s="190"/>
    </row>
    <row r="33" spans="1:7" ht="24">
      <c r="A33" s="351"/>
      <c r="B33" s="352" t="s">
        <v>189</v>
      </c>
      <c r="C33" s="196" t="s">
        <v>198</v>
      </c>
      <c r="D33" s="120" t="s">
        <v>32</v>
      </c>
      <c r="E33" s="261"/>
      <c r="F33" s="321"/>
      <c r="G33" s="121">
        <v>9.06</v>
      </c>
    </row>
    <row r="34" spans="1:7" ht="12.75">
      <c r="A34" s="197" t="s">
        <v>59</v>
      </c>
      <c r="B34" s="385" t="s">
        <v>202</v>
      </c>
      <c r="C34" s="386"/>
      <c r="D34" s="386"/>
      <c r="E34" s="386"/>
      <c r="F34" s="386"/>
      <c r="G34" s="387"/>
    </row>
    <row r="35" spans="1:7" ht="22.5">
      <c r="A35" s="17" t="s">
        <v>8</v>
      </c>
      <c r="B35" s="122" t="s">
        <v>6</v>
      </c>
      <c r="C35" s="123" t="s">
        <v>7</v>
      </c>
      <c r="D35" s="122" t="s">
        <v>9</v>
      </c>
      <c r="E35" s="258" t="s">
        <v>2</v>
      </c>
      <c r="F35" s="123" t="s">
        <v>10</v>
      </c>
      <c r="G35" s="124" t="s">
        <v>24</v>
      </c>
    </row>
    <row r="36" spans="1:7" ht="33.75">
      <c r="A36" s="115" t="s">
        <v>29</v>
      </c>
      <c r="B36" s="101">
        <v>5839</v>
      </c>
      <c r="C36" s="113" t="s">
        <v>35</v>
      </c>
      <c r="D36" s="102" t="s">
        <v>33</v>
      </c>
      <c r="E36" s="259">
        <v>0.002</v>
      </c>
      <c r="F36" s="116">
        <v>10.01</v>
      </c>
      <c r="G36" s="103">
        <v>0.02</v>
      </c>
    </row>
    <row r="37" spans="1:7" ht="33.75">
      <c r="A37" s="115" t="s">
        <v>29</v>
      </c>
      <c r="B37" s="101">
        <v>5841</v>
      </c>
      <c r="C37" s="113" t="s">
        <v>43</v>
      </c>
      <c r="D37" s="102" t="s">
        <v>41</v>
      </c>
      <c r="E37" s="259">
        <v>0.004</v>
      </c>
      <c r="F37" s="116">
        <v>5.03</v>
      </c>
      <c r="G37" s="103">
        <v>0.02</v>
      </c>
    </row>
    <row r="38" spans="1:7" ht="22.5">
      <c r="A38" s="115" t="s">
        <v>63</v>
      </c>
      <c r="B38" s="101" t="s">
        <v>70</v>
      </c>
      <c r="C38" s="113" t="s">
        <v>204</v>
      </c>
      <c r="D38" s="102" t="s">
        <v>31</v>
      </c>
      <c r="E38" s="259">
        <v>1.2</v>
      </c>
      <c r="F38" s="324">
        <v>6.492</v>
      </c>
      <c r="G38" s="103">
        <v>7.79</v>
      </c>
    </row>
    <row r="39" spans="1:7" ht="45">
      <c r="A39" s="115" t="s">
        <v>29</v>
      </c>
      <c r="B39" s="101">
        <v>83362</v>
      </c>
      <c r="C39" s="113" t="s">
        <v>206</v>
      </c>
      <c r="D39" s="102" t="s">
        <v>33</v>
      </c>
      <c r="E39" s="259">
        <v>0.001</v>
      </c>
      <c r="F39" s="116">
        <v>287.89</v>
      </c>
      <c r="G39" s="103">
        <v>0.29</v>
      </c>
    </row>
    <row r="40" spans="1:7" ht="22.5">
      <c r="A40" s="115" t="s">
        <v>29</v>
      </c>
      <c r="B40" s="101">
        <v>88316</v>
      </c>
      <c r="C40" s="113" t="s">
        <v>56</v>
      </c>
      <c r="D40" s="102" t="s">
        <v>48</v>
      </c>
      <c r="E40" s="259">
        <v>0.0058</v>
      </c>
      <c r="F40" s="116">
        <v>21.68</v>
      </c>
      <c r="G40" s="103">
        <v>0.13</v>
      </c>
    </row>
    <row r="41" spans="1:7" ht="22.5">
      <c r="A41" s="115" t="s">
        <v>29</v>
      </c>
      <c r="B41" s="101">
        <v>89035</v>
      </c>
      <c r="C41" s="113" t="s">
        <v>36</v>
      </c>
      <c r="D41" s="102" t="s">
        <v>33</v>
      </c>
      <c r="E41" s="259">
        <v>0.0017</v>
      </c>
      <c r="F41" s="116">
        <v>134.09</v>
      </c>
      <c r="G41" s="103">
        <v>0.23</v>
      </c>
    </row>
    <row r="42" spans="1:7" ht="22.5">
      <c r="A42" s="115" t="s">
        <v>29</v>
      </c>
      <c r="B42" s="101">
        <v>89036</v>
      </c>
      <c r="C42" s="113" t="s">
        <v>44</v>
      </c>
      <c r="D42" s="102" t="s">
        <v>41</v>
      </c>
      <c r="E42" s="259">
        <v>0.0041</v>
      </c>
      <c r="F42" s="116">
        <v>45.09</v>
      </c>
      <c r="G42" s="103">
        <v>0.18</v>
      </c>
    </row>
    <row r="43" spans="1:7" ht="45">
      <c r="A43" s="115" t="s">
        <v>29</v>
      </c>
      <c r="B43" s="101">
        <v>91486</v>
      </c>
      <c r="C43" s="113" t="s">
        <v>207</v>
      </c>
      <c r="D43" s="102" t="s">
        <v>41</v>
      </c>
      <c r="E43" s="259">
        <v>0.0049</v>
      </c>
      <c r="F43" s="116">
        <v>66.58</v>
      </c>
      <c r="G43" s="103">
        <v>0.33</v>
      </c>
    </row>
    <row r="44" spans="1:7" ht="33.75">
      <c r="A44" s="115" t="s">
        <v>29</v>
      </c>
      <c r="B44" s="101">
        <v>102332</v>
      </c>
      <c r="C44" s="113" t="s">
        <v>75</v>
      </c>
      <c r="D44" s="102" t="s">
        <v>50</v>
      </c>
      <c r="E44" s="259">
        <v>0.0364</v>
      </c>
      <c r="F44" s="116">
        <v>1.94</v>
      </c>
      <c r="G44" s="103">
        <v>0.07</v>
      </c>
    </row>
    <row r="45" spans="1:7" ht="12.75">
      <c r="A45" s="183"/>
      <c r="B45" s="184"/>
      <c r="C45" s="185"/>
      <c r="D45" s="184"/>
      <c r="E45" s="262"/>
      <c r="F45" s="100" t="s">
        <v>23</v>
      </c>
      <c r="G45" s="18">
        <v>9.06</v>
      </c>
    </row>
    <row r="46" spans="1:7" ht="12.75">
      <c r="A46" s="186"/>
      <c r="B46" s="187"/>
      <c r="C46" s="188"/>
      <c r="D46" s="187"/>
      <c r="E46" s="260"/>
      <c r="F46" s="189"/>
      <c r="G46" s="190"/>
    </row>
    <row r="47" spans="1:7" ht="24">
      <c r="A47" s="355"/>
      <c r="B47" s="356" t="s">
        <v>190</v>
      </c>
      <c r="C47" s="196" t="s">
        <v>199</v>
      </c>
      <c r="D47" s="120" t="s">
        <v>32</v>
      </c>
      <c r="E47" s="261"/>
      <c r="F47" s="321"/>
      <c r="G47" s="121">
        <v>4.220000000000001</v>
      </c>
    </row>
    <row r="48" spans="1:7" ht="12.75">
      <c r="A48" s="197" t="s">
        <v>59</v>
      </c>
      <c r="B48" s="385" t="s">
        <v>200</v>
      </c>
      <c r="C48" s="386"/>
      <c r="D48" s="386"/>
      <c r="E48" s="386"/>
      <c r="F48" s="386"/>
      <c r="G48" s="387"/>
    </row>
    <row r="49" spans="1:7" ht="22.5">
      <c r="A49" s="17" t="s">
        <v>8</v>
      </c>
      <c r="B49" s="122" t="s">
        <v>6</v>
      </c>
      <c r="C49" s="123" t="s">
        <v>7</v>
      </c>
      <c r="D49" s="122" t="s">
        <v>9</v>
      </c>
      <c r="E49" s="258" t="s">
        <v>2</v>
      </c>
      <c r="F49" s="123" t="s">
        <v>10</v>
      </c>
      <c r="G49" s="124" t="s">
        <v>24</v>
      </c>
    </row>
    <row r="50" spans="1:7" ht="33.75">
      <c r="A50" s="115" t="s">
        <v>29</v>
      </c>
      <c r="B50" s="101">
        <v>5839</v>
      </c>
      <c r="C50" s="113" t="s">
        <v>35</v>
      </c>
      <c r="D50" s="102" t="s">
        <v>33</v>
      </c>
      <c r="E50" s="259">
        <v>0.002</v>
      </c>
      <c r="F50" s="116">
        <v>10.01</v>
      </c>
      <c r="G50" s="103">
        <v>0.02</v>
      </c>
    </row>
    <row r="51" spans="1:7" ht="33.75">
      <c r="A51" s="115" t="s">
        <v>29</v>
      </c>
      <c r="B51" s="101">
        <v>5841</v>
      </c>
      <c r="C51" s="113" t="s">
        <v>43</v>
      </c>
      <c r="D51" s="102" t="s">
        <v>41</v>
      </c>
      <c r="E51" s="259">
        <v>0.004</v>
      </c>
      <c r="F51" s="116">
        <v>5.03</v>
      </c>
      <c r="G51" s="103">
        <v>0.02</v>
      </c>
    </row>
    <row r="52" spans="1:7" ht="22.5">
      <c r="A52" s="115" t="s">
        <v>63</v>
      </c>
      <c r="B52" s="101" t="s">
        <v>71</v>
      </c>
      <c r="C52" s="113" t="s">
        <v>203</v>
      </c>
      <c r="D52" s="102" t="s">
        <v>31</v>
      </c>
      <c r="E52" s="259">
        <v>0.45</v>
      </c>
      <c r="F52" s="324">
        <v>7.0435</v>
      </c>
      <c r="G52" s="103">
        <v>3.17</v>
      </c>
    </row>
    <row r="53" spans="1:7" ht="45">
      <c r="A53" s="115" t="s">
        <v>29</v>
      </c>
      <c r="B53" s="101">
        <v>83362</v>
      </c>
      <c r="C53" s="113" t="s">
        <v>206</v>
      </c>
      <c r="D53" s="102" t="s">
        <v>33</v>
      </c>
      <c r="E53" s="259">
        <v>0.0004</v>
      </c>
      <c r="F53" s="116">
        <v>287.89</v>
      </c>
      <c r="G53" s="103">
        <v>0.12</v>
      </c>
    </row>
    <row r="54" spans="1:7" ht="22.5">
      <c r="A54" s="115" t="s">
        <v>29</v>
      </c>
      <c r="B54" s="101">
        <v>88316</v>
      </c>
      <c r="C54" s="113" t="s">
        <v>56</v>
      </c>
      <c r="D54" s="102" t="s">
        <v>48</v>
      </c>
      <c r="E54" s="259">
        <v>0.0055</v>
      </c>
      <c r="F54" s="116">
        <v>21.68</v>
      </c>
      <c r="G54" s="103">
        <v>0.12</v>
      </c>
    </row>
    <row r="55" spans="1:7" ht="22.5">
      <c r="A55" s="115" t="s">
        <v>29</v>
      </c>
      <c r="B55" s="101">
        <v>89035</v>
      </c>
      <c r="C55" s="113" t="s">
        <v>36</v>
      </c>
      <c r="D55" s="102" t="s">
        <v>33</v>
      </c>
      <c r="E55" s="259">
        <v>0.0017</v>
      </c>
      <c r="F55" s="116">
        <v>134.09</v>
      </c>
      <c r="G55" s="103">
        <v>0.23</v>
      </c>
    </row>
    <row r="56" spans="1:7" ht="22.5">
      <c r="A56" s="115" t="s">
        <v>29</v>
      </c>
      <c r="B56" s="101">
        <v>89036</v>
      </c>
      <c r="C56" s="113" t="s">
        <v>44</v>
      </c>
      <c r="D56" s="102" t="s">
        <v>41</v>
      </c>
      <c r="E56" s="259">
        <v>0.0038</v>
      </c>
      <c r="F56" s="116">
        <v>45.09</v>
      </c>
      <c r="G56" s="103">
        <v>0.17</v>
      </c>
    </row>
    <row r="57" spans="1:7" ht="45">
      <c r="A57" s="115" t="s">
        <v>29</v>
      </c>
      <c r="B57" s="101">
        <v>91486</v>
      </c>
      <c r="C57" s="113" t="s">
        <v>207</v>
      </c>
      <c r="D57" s="102" t="s">
        <v>41</v>
      </c>
      <c r="E57" s="259">
        <v>0.0051</v>
      </c>
      <c r="F57" s="116">
        <v>66.58</v>
      </c>
      <c r="G57" s="103">
        <v>0.34</v>
      </c>
    </row>
    <row r="58" spans="1:7" ht="33.75">
      <c r="A58" s="115" t="s">
        <v>29</v>
      </c>
      <c r="B58" s="101">
        <v>102332</v>
      </c>
      <c r="C58" s="113" t="s">
        <v>75</v>
      </c>
      <c r="D58" s="102" t="s">
        <v>50</v>
      </c>
      <c r="E58" s="259">
        <v>0.0152</v>
      </c>
      <c r="F58" s="116">
        <v>1.94</v>
      </c>
      <c r="G58" s="103">
        <v>0.03</v>
      </c>
    </row>
    <row r="59" spans="1:7" ht="12.75">
      <c r="A59" s="183"/>
      <c r="B59" s="184"/>
      <c r="C59" s="185"/>
      <c r="D59" s="184"/>
      <c r="E59" s="262"/>
      <c r="F59" s="100" t="s">
        <v>23</v>
      </c>
      <c r="G59" s="18">
        <v>4.220000000000001</v>
      </c>
    </row>
    <row r="60" spans="1:7" ht="12.75">
      <c r="A60" s="186"/>
      <c r="B60" s="187"/>
      <c r="C60" s="188"/>
      <c r="D60" s="187"/>
      <c r="E60" s="260"/>
      <c r="F60" s="189"/>
      <c r="G60" s="190"/>
    </row>
    <row r="61" spans="1:7" ht="36">
      <c r="A61" s="351"/>
      <c r="B61" s="352" t="s">
        <v>195</v>
      </c>
      <c r="C61" s="196" t="s">
        <v>191</v>
      </c>
      <c r="D61" s="120" t="s">
        <v>49</v>
      </c>
      <c r="E61" s="261"/>
      <c r="F61" s="321"/>
      <c r="G61" s="121">
        <v>1657.0800000000002</v>
      </c>
    </row>
    <row r="62" spans="1:7" ht="12.75" customHeight="1">
      <c r="A62" s="197" t="s">
        <v>59</v>
      </c>
      <c r="B62" s="385" t="s">
        <v>201</v>
      </c>
      <c r="C62" s="386"/>
      <c r="D62" s="386"/>
      <c r="E62" s="386"/>
      <c r="F62" s="386"/>
      <c r="G62" s="387"/>
    </row>
    <row r="63" spans="1:7" ht="22.5">
      <c r="A63" s="17" t="s">
        <v>8</v>
      </c>
      <c r="B63" s="122" t="s">
        <v>6</v>
      </c>
      <c r="C63" s="123" t="s">
        <v>7</v>
      </c>
      <c r="D63" s="122" t="s">
        <v>9</v>
      </c>
      <c r="E63" s="258" t="s">
        <v>2</v>
      </c>
      <c r="F63" s="123" t="s">
        <v>10</v>
      </c>
      <c r="G63" s="124" t="s">
        <v>24</v>
      </c>
    </row>
    <row r="64" spans="1:7" ht="33.75">
      <c r="A64" s="115" t="s">
        <v>63</v>
      </c>
      <c r="B64" s="101" t="s">
        <v>73</v>
      </c>
      <c r="C64" s="113" t="s">
        <v>30</v>
      </c>
      <c r="D64" s="102" t="s">
        <v>51</v>
      </c>
      <c r="E64" s="259">
        <v>2.5548</v>
      </c>
      <c r="F64" s="324">
        <v>550</v>
      </c>
      <c r="G64" s="103">
        <v>1405.14</v>
      </c>
    </row>
    <row r="65" spans="1:7" ht="33.75">
      <c r="A65" s="115" t="s">
        <v>29</v>
      </c>
      <c r="B65" s="101">
        <v>5835</v>
      </c>
      <c r="C65" s="113" t="s">
        <v>34</v>
      </c>
      <c r="D65" s="102" t="s">
        <v>33</v>
      </c>
      <c r="E65" s="259">
        <v>0.0464</v>
      </c>
      <c r="F65" s="116">
        <v>402.09</v>
      </c>
      <c r="G65" s="103">
        <v>18.66</v>
      </c>
    </row>
    <row r="66" spans="1:7" ht="33.75">
      <c r="A66" s="115" t="s">
        <v>29</v>
      </c>
      <c r="B66" s="101">
        <v>5837</v>
      </c>
      <c r="C66" s="113" t="s">
        <v>42</v>
      </c>
      <c r="D66" s="102" t="s">
        <v>41</v>
      </c>
      <c r="E66" s="259">
        <v>0.0949</v>
      </c>
      <c r="F66" s="116">
        <v>153.96</v>
      </c>
      <c r="G66" s="103">
        <v>14.61</v>
      </c>
    </row>
    <row r="67" spans="1:7" ht="22.5">
      <c r="A67" s="115" t="s">
        <v>29</v>
      </c>
      <c r="B67" s="101">
        <v>88314</v>
      </c>
      <c r="C67" s="113" t="s">
        <v>55</v>
      </c>
      <c r="D67" s="102" t="s">
        <v>48</v>
      </c>
      <c r="E67" s="259">
        <v>1.1301</v>
      </c>
      <c r="F67" s="116">
        <v>23.99</v>
      </c>
      <c r="G67" s="103">
        <v>27.11</v>
      </c>
    </row>
    <row r="68" spans="1:7" ht="45">
      <c r="A68" s="115" t="s">
        <v>29</v>
      </c>
      <c r="B68" s="101">
        <v>91386</v>
      </c>
      <c r="C68" s="113" t="s">
        <v>37</v>
      </c>
      <c r="D68" s="102" t="s">
        <v>33</v>
      </c>
      <c r="E68" s="259">
        <v>0.0464</v>
      </c>
      <c r="F68" s="116">
        <v>278.16</v>
      </c>
      <c r="G68" s="103">
        <v>12.91</v>
      </c>
    </row>
    <row r="69" spans="1:7" ht="33.75">
      <c r="A69" s="115" t="s">
        <v>29</v>
      </c>
      <c r="B69" s="101">
        <v>95631</v>
      </c>
      <c r="C69" s="113" t="s">
        <v>38</v>
      </c>
      <c r="D69" s="102" t="s">
        <v>33</v>
      </c>
      <c r="E69" s="259">
        <v>0.0805</v>
      </c>
      <c r="F69" s="116">
        <v>244.86</v>
      </c>
      <c r="G69" s="103">
        <v>19.71</v>
      </c>
    </row>
    <row r="70" spans="1:7" ht="33.75">
      <c r="A70" s="115" t="s">
        <v>29</v>
      </c>
      <c r="B70" s="101">
        <v>95632</v>
      </c>
      <c r="C70" s="113" t="s">
        <v>45</v>
      </c>
      <c r="D70" s="102" t="s">
        <v>41</v>
      </c>
      <c r="E70" s="259">
        <v>0.0607</v>
      </c>
      <c r="F70" s="116">
        <v>87.13</v>
      </c>
      <c r="G70" s="103">
        <v>5.29</v>
      </c>
    </row>
    <row r="71" spans="1:7" ht="22.5">
      <c r="A71" s="115" t="s">
        <v>29</v>
      </c>
      <c r="B71" s="101">
        <v>96155</v>
      </c>
      <c r="C71" s="113" t="s">
        <v>46</v>
      </c>
      <c r="D71" s="102" t="s">
        <v>41</v>
      </c>
      <c r="E71" s="259">
        <v>0.1071</v>
      </c>
      <c r="F71" s="116">
        <v>49.89</v>
      </c>
      <c r="G71" s="103">
        <v>5.34</v>
      </c>
    </row>
    <row r="72" spans="1:7" ht="22.5">
      <c r="A72" s="115" t="s">
        <v>29</v>
      </c>
      <c r="B72" s="101">
        <v>96157</v>
      </c>
      <c r="C72" s="113" t="s">
        <v>39</v>
      </c>
      <c r="D72" s="102" t="s">
        <v>33</v>
      </c>
      <c r="E72" s="259">
        <v>0.0341</v>
      </c>
      <c r="F72" s="116">
        <v>143.03</v>
      </c>
      <c r="G72" s="103">
        <v>4.88</v>
      </c>
    </row>
    <row r="73" spans="1:7" ht="33.75">
      <c r="A73" s="115" t="s">
        <v>29</v>
      </c>
      <c r="B73" s="101">
        <v>96463</v>
      </c>
      <c r="C73" s="113" t="s">
        <v>40</v>
      </c>
      <c r="D73" s="102" t="s">
        <v>33</v>
      </c>
      <c r="E73" s="259">
        <v>0.0419</v>
      </c>
      <c r="F73" s="116">
        <v>230.19</v>
      </c>
      <c r="G73" s="103">
        <v>9.64</v>
      </c>
    </row>
    <row r="74" spans="1:7" ht="33.75">
      <c r="A74" s="115" t="s">
        <v>29</v>
      </c>
      <c r="B74" s="101">
        <v>96464</v>
      </c>
      <c r="C74" s="113" t="s">
        <v>47</v>
      </c>
      <c r="D74" s="102" t="s">
        <v>41</v>
      </c>
      <c r="E74" s="259">
        <v>0.099</v>
      </c>
      <c r="F74" s="116">
        <v>93.76</v>
      </c>
      <c r="G74" s="103">
        <v>9.28</v>
      </c>
    </row>
    <row r="75" spans="1:7" ht="22.5">
      <c r="A75" s="115" t="s">
        <v>29</v>
      </c>
      <c r="B75" s="101">
        <v>100985</v>
      </c>
      <c r="C75" s="113" t="s">
        <v>78</v>
      </c>
      <c r="D75" s="102" t="s">
        <v>49</v>
      </c>
      <c r="E75" s="259">
        <v>1.25</v>
      </c>
      <c r="F75" s="116">
        <v>7.64</v>
      </c>
      <c r="G75" s="103">
        <v>9.55</v>
      </c>
    </row>
    <row r="76" spans="1:7" ht="33.75">
      <c r="A76" s="115" t="s">
        <v>29</v>
      </c>
      <c r="B76" s="101">
        <v>97914</v>
      </c>
      <c r="C76" s="113" t="s">
        <v>74</v>
      </c>
      <c r="D76" s="102" t="s">
        <v>52</v>
      </c>
      <c r="E76" s="259">
        <v>37.94</v>
      </c>
      <c r="F76" s="116">
        <v>3.03</v>
      </c>
      <c r="G76" s="103">
        <v>114.96</v>
      </c>
    </row>
    <row r="77" spans="1:7" ht="12.75">
      <c r="A77" s="183"/>
      <c r="B77" s="184"/>
      <c r="C77" s="185"/>
      <c r="D77" s="184"/>
      <c r="E77" s="262"/>
      <c r="F77" s="100" t="s">
        <v>23</v>
      </c>
      <c r="G77" s="18">
        <v>1657.0800000000002</v>
      </c>
    </row>
    <row r="78" spans="1:7" ht="12.75">
      <c r="A78" s="186"/>
      <c r="B78" s="187"/>
      <c r="C78" s="188"/>
      <c r="D78" s="187"/>
      <c r="E78" s="260"/>
      <c r="F78" s="189"/>
      <c r="G78" s="190"/>
    </row>
    <row r="79" spans="1:11" ht="24">
      <c r="A79" s="353"/>
      <c r="B79" s="354" t="s">
        <v>197</v>
      </c>
      <c r="C79" s="196" t="s">
        <v>196</v>
      </c>
      <c r="D79" s="120" t="s">
        <v>32</v>
      </c>
      <c r="E79" s="261"/>
      <c r="F79" s="321"/>
      <c r="G79" s="121">
        <v>8.43</v>
      </c>
      <c r="J79" s="357"/>
      <c r="K79" s="357"/>
    </row>
    <row r="80" spans="1:7" ht="12.75">
      <c r="A80" s="197" t="s">
        <v>59</v>
      </c>
      <c r="B80" s="385" t="s">
        <v>58</v>
      </c>
      <c r="C80" s="386"/>
      <c r="D80" s="386"/>
      <c r="E80" s="386"/>
      <c r="F80" s="386"/>
      <c r="G80" s="387"/>
    </row>
    <row r="81" spans="1:7" ht="22.5">
      <c r="A81" s="17" t="s">
        <v>8</v>
      </c>
      <c r="B81" s="122" t="s">
        <v>6</v>
      </c>
      <c r="C81" s="123" t="s">
        <v>7</v>
      </c>
      <c r="D81" s="122" t="s">
        <v>9</v>
      </c>
      <c r="E81" s="258" t="s">
        <v>2</v>
      </c>
      <c r="F81" s="123" t="s">
        <v>10</v>
      </c>
      <c r="G81" s="124" t="s">
        <v>24</v>
      </c>
    </row>
    <row r="82" spans="1:7" ht="22.5">
      <c r="A82" s="115" t="s">
        <v>29</v>
      </c>
      <c r="B82" s="101">
        <v>96001</v>
      </c>
      <c r="C82" s="113" t="s">
        <v>54</v>
      </c>
      <c r="D82" s="102" t="s">
        <v>32</v>
      </c>
      <c r="E82" s="259">
        <v>1</v>
      </c>
      <c r="F82" s="116">
        <v>7.88</v>
      </c>
      <c r="G82" s="103">
        <v>7.88</v>
      </c>
    </row>
    <row r="83" spans="1:7" ht="45">
      <c r="A83" s="115" t="s">
        <v>29</v>
      </c>
      <c r="B83" s="101">
        <v>100981</v>
      </c>
      <c r="C83" s="113" t="s">
        <v>77</v>
      </c>
      <c r="D83" s="102" t="s">
        <v>49</v>
      </c>
      <c r="E83" s="259">
        <v>0.01</v>
      </c>
      <c r="F83" s="116">
        <v>9.5</v>
      </c>
      <c r="G83" s="103">
        <v>0.1</v>
      </c>
    </row>
    <row r="84" spans="1:7" ht="33.75">
      <c r="A84" s="115" t="s">
        <v>29</v>
      </c>
      <c r="B84" s="101">
        <v>97914</v>
      </c>
      <c r="C84" s="113" t="s">
        <v>74</v>
      </c>
      <c r="D84" s="102" t="s">
        <v>52</v>
      </c>
      <c r="E84" s="259">
        <v>0.15</v>
      </c>
      <c r="F84" s="116">
        <v>3.03</v>
      </c>
      <c r="G84" s="103">
        <v>0.45</v>
      </c>
    </row>
    <row r="85" spans="1:7" ht="12.75">
      <c r="A85" s="183"/>
      <c r="B85" s="184"/>
      <c r="C85" s="185"/>
      <c r="D85" s="184"/>
      <c r="E85" s="262"/>
      <c r="F85" s="100" t="s">
        <v>23</v>
      </c>
      <c r="G85" s="18">
        <v>8.43</v>
      </c>
    </row>
    <row r="86" spans="1:7" ht="12.75">
      <c r="A86" s="186"/>
      <c r="B86" s="187"/>
      <c r="C86" s="188"/>
      <c r="D86" s="187"/>
      <c r="E86" s="260"/>
      <c r="F86" s="189"/>
      <c r="G86" s="190"/>
    </row>
    <row r="87" spans="1:7" ht="12.75">
      <c r="A87" s="34"/>
      <c r="B87" s="7"/>
      <c r="C87" s="39"/>
      <c r="D87" s="191"/>
      <c r="E87" s="263"/>
      <c r="F87" s="192"/>
      <c r="G87" s="193"/>
    </row>
    <row r="88" spans="1:7" ht="12.75">
      <c r="A88" s="199" t="s">
        <v>64</v>
      </c>
      <c r="B88" s="200"/>
      <c r="C88" s="41"/>
      <c r="D88" s="201"/>
      <c r="E88" s="264"/>
      <c r="F88" s="202"/>
      <c r="G88" s="203"/>
    </row>
    <row r="89" spans="1:7" ht="12.75">
      <c r="A89" s="204" t="s">
        <v>210</v>
      </c>
      <c r="B89" s="200"/>
      <c r="C89" s="205"/>
      <c r="D89" s="206"/>
      <c r="E89" s="265"/>
      <c r="F89" s="207"/>
      <c r="G89" s="208"/>
    </row>
    <row r="90" spans="1:7" ht="12.75">
      <c r="A90" s="204"/>
      <c r="B90" s="209"/>
      <c r="C90" s="198"/>
      <c r="D90" s="194"/>
      <c r="E90" s="265"/>
      <c r="F90" s="210"/>
      <c r="G90" s="211"/>
    </row>
    <row r="91" spans="1:7" ht="12.75">
      <c r="A91" s="204"/>
      <c r="B91" s="209"/>
      <c r="C91" s="198"/>
      <c r="D91" s="194"/>
      <c r="E91" s="265"/>
      <c r="F91" s="210"/>
      <c r="G91" s="211"/>
    </row>
    <row r="92" spans="1:7" ht="12.75">
      <c r="A92" s="204"/>
      <c r="B92" s="209"/>
      <c r="C92" s="198"/>
      <c r="D92" s="194"/>
      <c r="E92" s="265"/>
      <c r="F92" s="210"/>
      <c r="G92" s="211"/>
    </row>
    <row r="93" spans="1:7" ht="13.5" thickBot="1">
      <c r="A93" s="212"/>
      <c r="B93" s="213"/>
      <c r="C93" s="214"/>
      <c r="D93" s="215"/>
      <c r="E93" s="266"/>
      <c r="F93" s="215"/>
      <c r="G93" s="216"/>
    </row>
  </sheetData>
  <sheetProtection/>
  <mergeCells count="8">
    <mergeCell ref="B80:G80"/>
    <mergeCell ref="A7:G7"/>
    <mergeCell ref="B9:G9"/>
    <mergeCell ref="B17:G17"/>
    <mergeCell ref="B25:G25"/>
    <mergeCell ref="B34:G34"/>
    <mergeCell ref="B62:G62"/>
    <mergeCell ref="B48:G48"/>
  </mergeCells>
  <printOptions/>
  <pageMargins left="0.7874015748031497" right="0.7874015748031497" top="2.362204724409449" bottom="0.7874015748031497" header="0.5118110236220472" footer="0.15748031496062992"/>
  <pageSetup fitToHeight="0" fitToWidth="1" horizontalDpi="600" verticalDpi="600" orientation="portrait" paperSize="9" scale="70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Rodrigo Becker</cp:lastModifiedBy>
  <cp:lastPrinted>2023-12-18T14:38:53Z</cp:lastPrinted>
  <dcterms:created xsi:type="dcterms:W3CDTF">2001-12-06T19:05:24Z</dcterms:created>
  <dcterms:modified xsi:type="dcterms:W3CDTF">2023-12-18T14:39:01Z</dcterms:modified>
  <cp:category/>
  <cp:version/>
  <cp:contentType/>
  <cp:contentStatus/>
</cp:coreProperties>
</file>